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C:\Users\lvega\Desktop\"/>
    </mc:Choice>
  </mc:AlternateContent>
  <xr:revisionPtr revIDLastSave="0" documentId="13_ncr:1_{11C6013F-7BF8-485A-9017-AA6EA4195E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5" r:id="rId1"/>
  </sheets>
  <definedNames>
    <definedName name="_xlnm._FilterDatabase" localSheetId="0" hidden="1">'2019'!$B$1:$P$92</definedName>
    <definedName name="EIA_Parque_Eólico_Ecoparque_Juan_Gran_de_4_2_MW" localSheetId="0">'2019'!#REF!</definedName>
    <definedName name="EIA_Parque_Eólico_Ecoparque_Juan_Gran_de_4_2_MW">#REF!</definedName>
    <definedName name="EIAParque_Eólico_Ecoparque_Juan_Gran_de_4_2_MW" localSheetId="0">'2019'!#REF!</definedName>
    <definedName name="EIAParque_Eólico_Ecoparque_Juan_Gran_de_4_2_MW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8" i="5" l="1"/>
  <c r="J88" i="5"/>
  <c r="M90" i="5" l="1"/>
  <c r="J90" i="5"/>
  <c r="M89" i="5"/>
  <c r="J89" i="5"/>
  <c r="M87" i="5" l="1"/>
  <c r="J87" i="5"/>
  <c r="M86" i="5" l="1"/>
  <c r="J86" i="5"/>
  <c r="M85" i="5"/>
  <c r="J85" i="5"/>
  <c r="M84" i="5" l="1"/>
  <c r="J84" i="5"/>
  <c r="J83" i="5"/>
  <c r="M81" i="5" l="1"/>
  <c r="J81" i="5"/>
  <c r="M83" i="5" l="1"/>
  <c r="M80" i="5" l="1"/>
  <c r="J80" i="5"/>
  <c r="L79" i="5" l="1"/>
  <c r="M79" i="5" s="1"/>
  <c r="I79" i="5"/>
  <c r="J79" i="5" s="1"/>
  <c r="L70" i="5" l="1"/>
  <c r="M70" i="5" s="1"/>
  <c r="L71" i="5"/>
  <c r="M71" i="5" s="1"/>
  <c r="L72" i="5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/>
  <c r="J76" i="5" s="1"/>
  <c r="I77" i="5"/>
  <c r="J77" i="5" s="1"/>
  <c r="I78" i="5"/>
  <c r="J78" i="5" s="1"/>
  <c r="L69" i="5"/>
  <c r="M69" i="5" s="1"/>
  <c r="I69" i="5"/>
  <c r="J69" i="5" s="1"/>
  <c r="L68" i="5" l="1"/>
  <c r="M68" i="5" s="1"/>
  <c r="I68" i="5"/>
  <c r="J68" i="5" s="1"/>
  <c r="K65" i="5" l="1"/>
  <c r="I65" i="5"/>
  <c r="J65" i="5" s="1"/>
  <c r="M65" i="5" s="1"/>
  <c r="L65" i="5" l="1"/>
  <c r="K64" i="5"/>
  <c r="I64" i="5"/>
  <c r="L64" i="5" s="1"/>
  <c r="K63" i="5"/>
  <c r="I63" i="5"/>
  <c r="J63" i="5" s="1"/>
  <c r="M63" i="5" s="1"/>
  <c r="K62" i="5"/>
  <c r="I62" i="5"/>
  <c r="J62" i="5" s="1"/>
  <c r="M62" i="5" s="1"/>
  <c r="L62" i="5" l="1"/>
  <c r="L63" i="5"/>
  <c r="J64" i="5"/>
  <c r="M64" i="5" s="1"/>
  <c r="L61" i="5"/>
  <c r="M61" i="5" s="1"/>
  <c r="I61" i="5"/>
  <c r="J61" i="5" s="1"/>
  <c r="N60" i="5"/>
  <c r="L60" i="5"/>
  <c r="M60" i="5" s="1"/>
  <c r="I60" i="5"/>
  <c r="J60" i="5" s="1"/>
  <c r="L59" i="5" l="1"/>
  <c r="M59" i="5" s="1"/>
  <c r="I59" i="5"/>
  <c r="J59" i="5" s="1"/>
  <c r="N58" i="5" l="1"/>
  <c r="L58" i="5"/>
  <c r="M58" i="5" s="1"/>
  <c r="I58" i="5"/>
  <c r="J58" i="5" s="1"/>
  <c r="L57" i="5"/>
  <c r="M57" i="5" s="1"/>
  <c r="I57" i="5"/>
  <c r="J57" i="5" s="1"/>
  <c r="L56" i="5"/>
  <c r="M56" i="5" s="1"/>
  <c r="I56" i="5"/>
  <c r="J56" i="5" s="1"/>
  <c r="L55" i="5"/>
  <c r="M55" i="5" s="1"/>
  <c r="I55" i="5"/>
  <c r="J55" i="5" s="1"/>
  <c r="N54" i="5" l="1"/>
  <c r="L54" i="5"/>
  <c r="M54" i="5" s="1"/>
  <c r="I54" i="5"/>
  <c r="J54" i="5" s="1"/>
  <c r="N8" i="5" l="1"/>
  <c r="N7" i="5"/>
  <c r="K34" i="5" l="1"/>
  <c r="L34" i="5" s="1"/>
  <c r="H34" i="5"/>
  <c r="I34" i="5" s="1"/>
  <c r="N36" i="5" l="1"/>
  <c r="I36" i="5"/>
  <c r="J36" i="5" s="1"/>
  <c r="K36" i="5"/>
  <c r="L36" i="5" s="1"/>
  <c r="N35" i="5"/>
  <c r="N34" i="5"/>
  <c r="N33" i="5"/>
  <c r="I33" i="5"/>
  <c r="J33" i="5" s="1"/>
  <c r="K33" i="5"/>
  <c r="L33" i="5" s="1"/>
  <c r="I32" i="5"/>
  <c r="J32" i="5" s="1"/>
  <c r="K32" i="5"/>
  <c r="L32" i="5" s="1"/>
  <c r="I31" i="5"/>
  <c r="J31" i="5" s="1"/>
  <c r="K31" i="5"/>
  <c r="L31" i="5" s="1"/>
  <c r="I30" i="5"/>
  <c r="J30" i="5" s="1"/>
  <c r="K30" i="5"/>
  <c r="L30" i="5" s="1"/>
  <c r="N32" i="5"/>
  <c r="N31" i="5"/>
  <c r="N30" i="5"/>
  <c r="N29" i="5"/>
  <c r="I29" i="5"/>
  <c r="J29" i="5" s="1"/>
  <c r="K29" i="5"/>
  <c r="L29" i="5" s="1"/>
  <c r="I28" i="5"/>
  <c r="J28" i="5" s="1"/>
  <c r="K28" i="5"/>
  <c r="L28" i="5" s="1"/>
  <c r="M28" i="5" s="1"/>
  <c r="I27" i="5"/>
  <c r="J27" i="5" s="1"/>
  <c r="K27" i="5"/>
  <c r="L27" i="5" s="1"/>
  <c r="M27" i="5" s="1"/>
  <c r="I26" i="5"/>
  <c r="J26" i="5" s="1"/>
  <c r="K26" i="5"/>
  <c r="L26" i="5" s="1"/>
  <c r="M26" i="5" s="1"/>
  <c r="I25" i="5"/>
  <c r="J25" i="5" s="1"/>
  <c r="K25" i="5"/>
  <c r="I24" i="5"/>
  <c r="J24" i="5" s="1"/>
  <c r="K24" i="5"/>
  <c r="L24" i="5" s="1"/>
  <c r="M24" i="5" s="1"/>
  <c r="I23" i="5"/>
  <c r="J23" i="5" s="1"/>
  <c r="K23" i="5"/>
  <c r="I22" i="5"/>
  <c r="J22" i="5" s="1"/>
  <c r="K22" i="5"/>
  <c r="L22" i="5" s="1"/>
  <c r="M22" i="5" s="1"/>
  <c r="N28" i="5"/>
  <c r="N27" i="5"/>
  <c r="N26" i="5"/>
  <c r="N25" i="5"/>
  <c r="N24" i="5"/>
  <c r="N23" i="5"/>
  <c r="N22" i="5"/>
  <c r="N21" i="5"/>
  <c r="I21" i="5"/>
  <c r="J21" i="5" s="1"/>
  <c r="K21" i="5"/>
  <c r="L21" i="5" s="1"/>
  <c r="N20" i="5"/>
  <c r="I20" i="5"/>
  <c r="J20" i="5" s="1"/>
  <c r="K20" i="5"/>
  <c r="L20" i="5" s="1"/>
  <c r="N19" i="5"/>
  <c r="I19" i="5"/>
  <c r="J19" i="5" s="1"/>
  <c r="K19" i="5"/>
  <c r="L19" i="5" s="1"/>
  <c r="N18" i="5"/>
  <c r="I18" i="5"/>
  <c r="J18" i="5" s="1"/>
  <c r="K18" i="5"/>
  <c r="L18" i="5" s="1"/>
  <c r="N17" i="5"/>
  <c r="I17" i="5"/>
  <c r="K17" i="5"/>
  <c r="L17" i="5" s="1"/>
  <c r="N16" i="5"/>
  <c r="I16" i="5"/>
  <c r="J16" i="5" s="1"/>
  <c r="K16" i="5"/>
  <c r="L16" i="5" s="1"/>
  <c r="N15" i="5"/>
  <c r="I15" i="5"/>
  <c r="J15" i="5" s="1"/>
  <c r="K15" i="5"/>
  <c r="L15" i="5" s="1"/>
  <c r="N14" i="5"/>
  <c r="I14" i="5"/>
  <c r="J14" i="5" s="1"/>
  <c r="K14" i="5"/>
  <c r="L14" i="5" s="1"/>
  <c r="M14" i="5" s="1"/>
  <c r="N13" i="5"/>
  <c r="K13" i="5"/>
  <c r="L13" i="5" s="1"/>
  <c r="M13" i="5" s="1"/>
  <c r="I13" i="5"/>
  <c r="J13" i="5" s="1"/>
  <c r="N12" i="5"/>
  <c r="I12" i="5"/>
  <c r="J12" i="5" s="1"/>
  <c r="K12" i="5"/>
  <c r="L12" i="5" s="1"/>
  <c r="N11" i="5"/>
  <c r="I11" i="5"/>
  <c r="J11" i="5" s="1"/>
  <c r="K11" i="5"/>
  <c r="N10" i="5"/>
  <c r="I10" i="5"/>
  <c r="J10" i="5" s="1"/>
  <c r="K10" i="5"/>
  <c r="L10" i="5" s="1"/>
  <c r="N9" i="5"/>
  <c r="I9" i="5"/>
  <c r="J9" i="5" s="1"/>
  <c r="K9" i="5"/>
  <c r="L9" i="5" s="1"/>
  <c r="M9" i="5" s="1"/>
  <c r="I8" i="5"/>
  <c r="J8" i="5" s="1"/>
  <c r="K8" i="5"/>
  <c r="L8" i="5" s="1"/>
  <c r="M8" i="5" s="1"/>
  <c r="I7" i="5"/>
  <c r="J7" i="5" s="1"/>
  <c r="K7" i="5"/>
  <c r="L7" i="5" s="1"/>
  <c r="M7" i="5" s="1"/>
  <c r="K6" i="5"/>
  <c r="L6" i="5" s="1"/>
  <c r="M6" i="5" s="1"/>
  <c r="I6" i="5"/>
  <c r="J6" i="5" s="1"/>
  <c r="K5" i="5"/>
  <c r="L5" i="5" s="1"/>
  <c r="I5" i="5"/>
  <c r="J5" i="5" s="1"/>
  <c r="N3" i="5"/>
  <c r="N4" i="5"/>
  <c r="K4" i="5"/>
  <c r="I4" i="5"/>
  <c r="J4" i="5" s="1"/>
  <c r="M12" i="5" l="1"/>
  <c r="M16" i="5"/>
  <c r="M18" i="5"/>
  <c r="M21" i="5"/>
  <c r="M30" i="5"/>
  <c r="M36" i="5"/>
  <c r="M5" i="5"/>
  <c r="L11" i="5"/>
  <c r="M11" i="5" s="1"/>
  <c r="L4" i="5"/>
  <c r="M4" i="5" s="1"/>
  <c r="M10" i="5"/>
  <c r="M15" i="5"/>
  <c r="M20" i="5"/>
  <c r="M29" i="5"/>
  <c r="M33" i="5"/>
  <c r="M32" i="5"/>
  <c r="M31" i="5"/>
  <c r="L25" i="5"/>
  <c r="M25" i="5" s="1"/>
  <c r="L23" i="5"/>
  <c r="M23" i="5" s="1"/>
  <c r="M19" i="5"/>
  <c r="N53" i="5" l="1"/>
  <c r="L53" i="5"/>
  <c r="M53" i="5" s="1"/>
  <c r="I53" i="5"/>
  <c r="J53" i="5" s="1"/>
  <c r="N52" i="5" l="1"/>
  <c r="L52" i="5"/>
  <c r="M52" i="5" s="1"/>
  <c r="I52" i="5"/>
  <c r="J52" i="5" s="1"/>
  <c r="N51" i="5"/>
  <c r="L51" i="5"/>
  <c r="M51" i="5" s="1"/>
  <c r="I51" i="5"/>
  <c r="J51" i="5" s="1"/>
  <c r="N50" i="5" l="1"/>
  <c r="L50" i="5"/>
  <c r="M50" i="5" s="1"/>
  <c r="I50" i="5"/>
  <c r="J50" i="5" s="1"/>
  <c r="N49" i="5" l="1"/>
  <c r="L49" i="5"/>
  <c r="M49" i="5" s="1"/>
  <c r="I49" i="5"/>
  <c r="J49" i="5" s="1"/>
  <c r="N48" i="5" l="1"/>
  <c r="L48" i="5"/>
  <c r="M48" i="5" s="1"/>
  <c r="I48" i="5"/>
  <c r="J48" i="5" s="1"/>
  <c r="N47" i="5" l="1"/>
  <c r="L47" i="5"/>
  <c r="M47" i="5" s="1"/>
  <c r="I47" i="5"/>
  <c r="J47" i="5" s="1"/>
  <c r="L46" i="5" l="1"/>
  <c r="M46" i="5" s="1"/>
  <c r="I46" i="5"/>
  <c r="J46" i="5" s="1"/>
  <c r="N46" i="5"/>
  <c r="L45" i="5"/>
  <c r="M45" i="5" s="1"/>
  <c r="I45" i="5"/>
  <c r="J45" i="5" s="1"/>
  <c r="N44" i="5" l="1"/>
  <c r="L44" i="5"/>
  <c r="M44" i="5" s="1"/>
  <c r="I44" i="5"/>
  <c r="J44" i="5" s="1"/>
  <c r="N43" i="5"/>
  <c r="L43" i="5"/>
  <c r="M43" i="5" s="1"/>
  <c r="I43" i="5"/>
  <c r="J43" i="5" s="1"/>
  <c r="N42" i="5" l="1"/>
  <c r="L42" i="5"/>
  <c r="M42" i="5" s="1"/>
  <c r="I42" i="5"/>
  <c r="J42" i="5" s="1"/>
  <c r="L41" i="5" l="1"/>
  <c r="M41" i="5" s="1"/>
  <c r="I40" i="5"/>
  <c r="I41" i="5"/>
  <c r="J41" i="5" s="1"/>
  <c r="N40" i="5" l="1"/>
  <c r="J40" i="5"/>
  <c r="N38" i="5" l="1"/>
  <c r="K39" i="5"/>
  <c r="L39" i="5" s="1"/>
  <c r="M39" i="5" s="1"/>
  <c r="I39" i="5"/>
  <c r="J39" i="5" s="1"/>
  <c r="N37" i="5" l="1"/>
  <c r="I3" i="5"/>
  <c r="J3" i="5" s="1"/>
  <c r="I38" i="5"/>
  <c r="J38" i="5" s="1"/>
  <c r="K3" i="5"/>
  <c r="L3" i="5" s="1"/>
  <c r="M3" i="5" s="1"/>
  <c r="K38" i="5"/>
  <c r="L38" i="5" s="1"/>
  <c r="M38" i="5" s="1"/>
  <c r="K2" i="5" l="1"/>
  <c r="I2" i="5"/>
  <c r="J2" i="5" s="1"/>
  <c r="L2" i="5" l="1"/>
  <c r="M2" i="5" s="1"/>
  <c r="I35" i="5" l="1"/>
  <c r="J35" i="5" s="1"/>
  <c r="K35" i="5"/>
  <c r="L35" i="5" s="1"/>
  <c r="M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A1" authorId="0" shapeId="0" xr:uid="{11B8A9BE-8474-4913-94DC-867F6B57C883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OBRAS=OB, AÑO, Nº(DOS DIGITOS)
SERVICIOS=SV, AÑO, Nº(DOS DIGITOS)
SUMINISTROS=SU, AÑO, Nº (DOS DIGITOS)</t>
        </r>
      </text>
    </comment>
    <comment ref="C1" authorId="0" shapeId="0" xr:uid="{01057B84-183C-442E-B6E6-185FA3E504B4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sharedStrings.xml><?xml version="1.0" encoding="utf-8"?>
<sst xmlns="http://schemas.openxmlformats.org/spreadsheetml/2006/main" count="608" uniqueCount="380">
  <si>
    <t>VIGENCIA</t>
  </si>
  <si>
    <t>CIF / DNI</t>
  </si>
  <si>
    <t>REFERENCIA</t>
  </si>
  <si>
    <t>SERVICIOS</t>
  </si>
  <si>
    <t>PROCEDIMIENTO</t>
  </si>
  <si>
    <t>MENOR</t>
  </si>
  <si>
    <t>B76173442</t>
  </si>
  <si>
    <t>Ezequiel Navío Vasseur</t>
  </si>
  <si>
    <t>OBRAS</t>
  </si>
  <si>
    <t>2Coders Studio SL</t>
  </si>
  <si>
    <t>B-35520345</t>
  </si>
  <si>
    <t>B-02566644</t>
  </si>
  <si>
    <t>Base &amp; Network</t>
  </si>
  <si>
    <t>B-35528389</t>
  </si>
  <si>
    <t>Facundo R. Bolaños Santana</t>
  </si>
  <si>
    <t>NEWSHUB SL</t>
  </si>
  <si>
    <t>B76256379</t>
  </si>
  <si>
    <t>A35483221</t>
  </si>
  <si>
    <t xml:space="preserve"> IGIC</t>
  </si>
  <si>
    <t>TIPO DE CONTRATO</t>
  </si>
  <si>
    <t>ADJUDICATARIO</t>
  </si>
  <si>
    <t>FECHA ADJUDICACIÓN</t>
  </si>
  <si>
    <t>IMPORTE TOTAL DE LICITACIÓN (CON IGIC)</t>
  </si>
  <si>
    <t>IMPORTE DE LICITACIÓN (sin IGIC)</t>
  </si>
  <si>
    <t>IMPORTE DE ADJUDICACIÓN (sin IGIC)</t>
  </si>
  <si>
    <t>OBJETO DEL CONTRATO</t>
  </si>
  <si>
    <t>SUMINISTROS</t>
  </si>
  <si>
    <t>Señalización de Plazas de Aparcamiento para la Recarga de Vehiculos Eléctricos</t>
  </si>
  <si>
    <t>SEÑALCANARY SL</t>
  </si>
  <si>
    <t>B35927136</t>
  </si>
  <si>
    <t>15 DIAS</t>
  </si>
  <si>
    <t>4 DIAS</t>
  </si>
  <si>
    <t>1 DIA</t>
  </si>
  <si>
    <t>B76084722</t>
  </si>
  <si>
    <t>G35103431</t>
  </si>
  <si>
    <t>B-35234202</t>
  </si>
  <si>
    <t>Proyecto Torre de Publicidad Movilidad Eléctrica</t>
  </si>
  <si>
    <t>MAC 4 Consultores, SL</t>
  </si>
  <si>
    <t>2019/SV-01</t>
  </si>
  <si>
    <t xml:space="preserve">MENOR </t>
  </si>
  <si>
    <t xml:space="preserve"> B35241892</t>
  </si>
  <si>
    <t>B35983758</t>
  </si>
  <si>
    <t>Suministro y Colocacion Bolardos en los Puntos de Recarga de Vehículos Eléctricos de la RIRVVEE</t>
  </si>
  <si>
    <t>Etecnic</t>
  </si>
  <si>
    <t>B55667562</t>
  </si>
  <si>
    <t>6939,52</t>
  </si>
  <si>
    <t>Diseño e Implementación de la Nueva Web Energiagrancanaria.com</t>
  </si>
  <si>
    <t>Estudio del Patrimonio Histórico en el Ámbito de Ocupación del Parque Eólico Ecoparque Juan Grande</t>
  </si>
  <si>
    <t>ARQUEOCANARIA SL</t>
  </si>
  <si>
    <t>B35612290</t>
  </si>
  <si>
    <t>30/02/2019</t>
  </si>
  <si>
    <t>2019/SV-02</t>
  </si>
  <si>
    <t>2019/SU-01</t>
  </si>
  <si>
    <t>2019/SV-03</t>
  </si>
  <si>
    <t>2019/SV-04</t>
  </si>
  <si>
    <t>Señalización Vertical para la prohibición de Aparcar en las Plazas de Recarga de Vehículos Eléctricos</t>
  </si>
  <si>
    <t>2019/SV-05</t>
  </si>
  <si>
    <t>2954,93</t>
  </si>
  <si>
    <t>Alta de Suministro Eléctrico Punto de Recarga de Vehículos Eléctricos de Agaete</t>
  </si>
  <si>
    <t>2019/SU-02</t>
  </si>
  <si>
    <t xml:space="preserve">ENDESA ENERGIA </t>
  </si>
  <si>
    <t>A81948077</t>
  </si>
  <si>
    <t>Proyecto del Parque Eólico Camino La Pasadilla 900 KW</t>
  </si>
  <si>
    <t>2019/SV-06</t>
  </si>
  <si>
    <t>RABADAN 17 INGENIERIA Y URBANISMO SL</t>
  </si>
  <si>
    <t>Rotulación Monolitos RIRVVEE (MODIFICADO</t>
  </si>
  <si>
    <t>2019/SV-07</t>
  </si>
  <si>
    <t>SUMINISTROS
OBRAS</t>
  </si>
  <si>
    <t>2019/SV-08</t>
  </si>
  <si>
    <t>Campaña Microespacios Antena 3 + Nova</t>
  </si>
  <si>
    <t>ATRES ADVERTISING SLU</t>
  </si>
  <si>
    <t>B84171453</t>
  </si>
  <si>
    <t>2019/SV-09</t>
  </si>
  <si>
    <t>Soporte Remoto en el Uso de la PLACSP</t>
  </si>
  <si>
    <t>OPEN CANARIAS SL</t>
  </si>
  <si>
    <t>B38437166</t>
  </si>
  <si>
    <t>2019/SV-10</t>
  </si>
  <si>
    <t>Parking Venegas</t>
  </si>
  <si>
    <t>GRUPO ACOSTA MATOS</t>
  </si>
  <si>
    <t>A35079342</t>
  </si>
  <si>
    <t>Imagen y Señalización Movilidad Eléctrica Gran Canaria</t>
  </si>
  <si>
    <t>IDAFE ESTUDIO</t>
  </si>
  <si>
    <t>B81365892</t>
  </si>
  <si>
    <t>2019/SV-11</t>
  </si>
  <si>
    <t>Publicidad en Revista de Energía Sostenible Energy Hub</t>
  </si>
  <si>
    <t>2019/SV-12</t>
  </si>
  <si>
    <t>2019/SV-13</t>
  </si>
  <si>
    <t>Integración en Web del CIEGC de la Herramienta de Análisis para Sistemas de Autoconsumo Fotovoltaico</t>
  </si>
  <si>
    <t>2019/SV-14</t>
  </si>
  <si>
    <t>RADIO ECCA</t>
  </si>
  <si>
    <t>2019/SV-15</t>
  </si>
  <si>
    <t>Proyecto de sensibilización sobre energias renovables y eficiencia energética</t>
  </si>
  <si>
    <t>2019/SV-16</t>
  </si>
  <si>
    <t>Programa integral para la adquisición y desarrollo de competemcias transversales para la sostenibilidad ambiental y la eficiencia energética del alumnado de centros públicos de primaria y secundaria, a través de talleres escolares. Curso 2018-2019</t>
  </si>
  <si>
    <t>Estudio de Impacto de la Linea de Evacuación de la Planta Fotovoltaica "Ecoparque Sur Juan Grande"</t>
  </si>
  <si>
    <t>DRACAENA
Consultoría y Proyectos Ambientales SL</t>
  </si>
  <si>
    <t>Banner Publicitario en Web ABC Digital, Campaña Gran Canaria Sostenible</t>
  </si>
  <si>
    <t>B82824194</t>
  </si>
  <si>
    <t>Emisión de Spot Publiciario en Canal 4 TV, Campaña Gran Canaria Sostenible</t>
  </si>
  <si>
    <t>B35756774</t>
  </si>
  <si>
    <t>Rodaje de Spot Publicitario, Campaña Gran Canaria Sostenible</t>
  </si>
  <si>
    <t>ABC Digital</t>
  </si>
  <si>
    <t>Canal 4 TV</t>
  </si>
  <si>
    <t>Hormigas Negras SL</t>
  </si>
  <si>
    <t>B76167485</t>
  </si>
  <si>
    <t>Emisión Cuñas de Radio en Cope , Campaña Gran Canaria Sostenible</t>
  </si>
  <si>
    <t>Radio Popular SA</t>
  </si>
  <si>
    <t>A28281368</t>
  </si>
  <si>
    <t>25 DIAS</t>
  </si>
  <si>
    <t>Negociación, Planificación y Compra de la Propuesta de medios, Campaña Gran Canaria Sostenible</t>
  </si>
  <si>
    <t>22 Grados</t>
  </si>
  <si>
    <t>Difusión y Publicidad en Informaciones Canarias SA, Campaña Gran Canaria Sostenible</t>
  </si>
  <si>
    <t>Informaciones Canarias SA</t>
  </si>
  <si>
    <t>A35054519</t>
  </si>
  <si>
    <t>Canarias en Hora</t>
  </si>
  <si>
    <t xml:space="preserve"> Banner Publicitario en Web Canarias en Hora, Campaña Gran Canaria Sostenible</t>
  </si>
  <si>
    <t>Inserción Banners Publicitarios en Web Clan de Medios, Comunicación y Marketing SLU, Campaña Gran Canaria Sostenible</t>
  </si>
  <si>
    <t>Clan de Medios</t>
  </si>
  <si>
    <t>B35784859</t>
  </si>
  <si>
    <t>Emisión Display-Video en DQ&amp;A Media Group Spain SLU, Campaña Gran Canaria Sostenible</t>
  </si>
  <si>
    <t>DQ&amp;A Media Group Spain SLU</t>
  </si>
  <si>
    <t>Emisión Cuñas de Radio en Ecodiario SL, Campaña Gran Canaria Sostenible</t>
  </si>
  <si>
    <t>Ecodiario SL</t>
  </si>
  <si>
    <t>B83892299</t>
  </si>
  <si>
    <t>B35967694</t>
  </si>
  <si>
    <t>Emisión Cuñás de Radio en la Emisora Radio Faycan para la Divulgación de la Campaña Gran Canaria Sostenible</t>
  </si>
  <si>
    <t>Faycan Publicidad SLU</t>
  </si>
  <si>
    <t>B35381904</t>
  </si>
  <si>
    <t>Emisión Cuñas de Radio en Gestiona Radio, Campaña Gran Canaria Sostenible</t>
  </si>
  <si>
    <t>Gestiona Radio</t>
  </si>
  <si>
    <t>78468001M</t>
  </si>
  <si>
    <t>Soporte Publicitario en Guaguas Municipales de Las Palmas de Gran Canaria para la Divulgación de la Campaña Gran Canaria Sostenible</t>
  </si>
  <si>
    <t>PM Trans Europe SLU</t>
  </si>
  <si>
    <t>B86090784</t>
  </si>
  <si>
    <t>Concepto y Creación de la Campaña Gran Canaria Sostenible</t>
  </si>
  <si>
    <t>Henry Hank Advertising Agency SABLE, ESPADA Y FLORETE SL</t>
  </si>
  <si>
    <t>B76100320</t>
  </si>
  <si>
    <t>Banners Publicitarios en Web Infonorte Digital, Campaña Gran Canaria Sostenible</t>
  </si>
  <si>
    <t>Infonorte Digital</t>
  </si>
  <si>
    <t>78470571E</t>
  </si>
  <si>
    <t>Banners Publicitarios en Web Maspalomas Ahora, Campaña Gran Canaria Sostenible</t>
  </si>
  <si>
    <t>José Julián Reyes Díaz</t>
  </si>
  <si>
    <t>43265833G</t>
  </si>
  <si>
    <t>Banner Publicitario en Web Maspalomas News, Campaña Gran Canaria Sostenible</t>
  </si>
  <si>
    <t>Maspalomas News</t>
  </si>
  <si>
    <t>B76046341</t>
  </si>
  <si>
    <t>Emisión de Spot Publicitario para la Divulgación, Campaña Gran Canaria Sostenible</t>
  </si>
  <si>
    <t>Nortevisión</t>
  </si>
  <si>
    <t>21105283T</t>
  </si>
  <si>
    <t xml:space="preserve"> Emisión Cuñas de Radio Planeta, Campaña Gran Canaria Sostenible</t>
  </si>
  <si>
    <t>Angel Santana Santiago</t>
  </si>
  <si>
    <t>43273709Z</t>
  </si>
  <si>
    <t>Emisión Cuñas de Radio Tamarán 1995 SL, Campaña Gran Canaria Sostenible</t>
  </si>
  <si>
    <t>Radio Tamarán 1995 SL</t>
  </si>
  <si>
    <t>B76032929</t>
  </si>
  <si>
    <t>Emisión Cuñas de Radio en Radio Tinamar, Campaña Gran Canaria Sostenible</t>
  </si>
  <si>
    <t xml:space="preserve">Radio Tinamar </t>
  </si>
  <si>
    <t>B-35746452</t>
  </si>
  <si>
    <t>Emisión Cuñas de Radio en Radio Vistamar, Campaña Gran Canaria Sostenible</t>
  </si>
  <si>
    <t>Radio Vistamar</t>
  </si>
  <si>
    <t>52847244Y</t>
  </si>
  <si>
    <t>Producción y Montaje de Vinilos para Guaguas Municipales, Campaña Gran Canaria Sostenible</t>
  </si>
  <si>
    <t>Star Media SL</t>
  </si>
  <si>
    <t>B76212513</t>
  </si>
  <si>
    <t>Inserción Megabanner Publicitario en Web Telde Actualidad Press SL, Campaña Gran Canaria Sostenible</t>
  </si>
  <si>
    <t>Telde Actualidad Press SL</t>
  </si>
  <si>
    <t>B35981372</t>
  </si>
  <si>
    <t>Propuesta Publicitaria Impresa y en Web de Editorial Prenssa Canaria SA, Campaña Gran Canaria Sostenible</t>
  </si>
  <si>
    <t>Editorial Prensa Canaria SA</t>
  </si>
  <si>
    <t>A35002278</t>
  </si>
  <si>
    <t>Escorpión Jade SL</t>
  </si>
  <si>
    <t>B76136662</t>
  </si>
  <si>
    <t>Emisión Cuñas de Radio en Radio Las Palmas, Campaña Gran Canaria Sostenible</t>
  </si>
  <si>
    <t>Emisión Cuñas de Radio en Espejo Canario para Divulgación, Campaña Gran Canaria Sostenible</t>
  </si>
  <si>
    <t>Caroma de Inversiones SL</t>
  </si>
  <si>
    <t>B35399534</t>
  </si>
  <si>
    <t>Emisión Cuñas de Radio en Faro del Noroeste, Campaña Gran Canaria Sostenible</t>
  </si>
  <si>
    <t>Radio Faro del Noroeste</t>
  </si>
  <si>
    <t>45351794A</t>
  </si>
  <si>
    <t>PCL Radio</t>
  </si>
  <si>
    <t>78524565N</t>
  </si>
  <si>
    <t>Difusión de Spot Publicitario en Noroeste TV, Campaña Gran Canaria Sostenible</t>
  </si>
  <si>
    <t>Noroeste TV</t>
  </si>
  <si>
    <t>Emisión Cuñas de Radio en D'Aquino Radio SL, Campaña Gran Canaria Sostenible</t>
  </si>
  <si>
    <t>Emisión de Spots Publicitarios en Antena 3 TV,Campaña Gran Canaria Sostenible</t>
  </si>
  <si>
    <t>Atres Advertising SLU</t>
  </si>
  <si>
    <t>Sociedad Española de Radiofusión SA, Campaña Gran Canaria Sostenible</t>
  </si>
  <si>
    <t>Sociedad Española de Radiofusión SA</t>
  </si>
  <si>
    <t>B28016970</t>
  </si>
  <si>
    <t>Emisión de Spots Publicitarios en Mediaset España, Campaña Gran Canaria Sostenible</t>
  </si>
  <si>
    <t>Publiespaña SA</t>
  </si>
  <si>
    <t>A78928371</t>
  </si>
  <si>
    <t>A28782936</t>
  </si>
  <si>
    <t>Emisión Cuñas de Radio en Onda Cero y Europa FM para la Divulgación Campaña Gran Canaria Sostenible</t>
  </si>
  <si>
    <t>Uniprex SA</t>
  </si>
  <si>
    <t>2019/SV-22</t>
  </si>
  <si>
    <t>2019/SV-17</t>
  </si>
  <si>
    <t>2019/SV-18</t>
  </si>
  <si>
    <t>2019/SV-19</t>
  </si>
  <si>
    <t>2019/SV-20</t>
  </si>
  <si>
    <t>2019/SV-21</t>
  </si>
  <si>
    <t>2019/SV-23</t>
  </si>
  <si>
    <t>2019/SV-24</t>
  </si>
  <si>
    <t>2019/SV-25</t>
  </si>
  <si>
    <t>2019/SV-26</t>
  </si>
  <si>
    <t>2019/SV-27</t>
  </si>
  <si>
    <t>2019/SV-28</t>
  </si>
  <si>
    <t>2019/SV-29</t>
  </si>
  <si>
    <t>2019/SV-30</t>
  </si>
  <si>
    <t>2019/SV-31</t>
  </si>
  <si>
    <t>2019/SV-32</t>
  </si>
  <si>
    <t>2019/SV-33</t>
  </si>
  <si>
    <t>2019/SV-34</t>
  </si>
  <si>
    <t>2019/SV-35</t>
  </si>
  <si>
    <t>2019/SV-36</t>
  </si>
  <si>
    <t>2019/SV-37</t>
  </si>
  <si>
    <t>2019/SV-38</t>
  </si>
  <si>
    <t>2019/SV-39</t>
  </si>
  <si>
    <t>2019/SV-40</t>
  </si>
  <si>
    <t>2019/SV-41</t>
  </si>
  <si>
    <t>2019/SV-42</t>
  </si>
  <si>
    <t>2019/SV-43</t>
  </si>
  <si>
    <t>2019/SV-44</t>
  </si>
  <si>
    <t>2019/SV-45</t>
  </si>
  <si>
    <t>2019/SV-46</t>
  </si>
  <si>
    <t>2019/SV-47</t>
  </si>
  <si>
    <t>2019/SV-48</t>
  </si>
  <si>
    <t>2019/SV-49</t>
  </si>
  <si>
    <t>2019/SU-OB 01</t>
  </si>
  <si>
    <t>2019/SV-50</t>
  </si>
  <si>
    <t>Reto en Institutos Sostenibilidad Energética</t>
  </si>
  <si>
    <t>Las Hormigas Negras SL</t>
  </si>
  <si>
    <t>B-76167485</t>
  </si>
  <si>
    <t>2019/SV-51</t>
  </si>
  <si>
    <t>2019/SV-52</t>
  </si>
  <si>
    <t>Rotulación Puntos de Recarga de Vehículos Eléctricos de Artenara, Las Palmas, San Mateo y San Bartolomé de Tirajana</t>
  </si>
  <si>
    <t>3 DIAS</t>
  </si>
  <si>
    <t>Análisis del Trazado Soterrado de la Línea de Alta Tensión 220 Kv DC Chira Soria-Santa Águeda</t>
  </si>
  <si>
    <t>Sistema Ingeniería SL</t>
  </si>
  <si>
    <t>B35035716</t>
  </si>
  <si>
    <t>B35528389</t>
  </si>
  <si>
    <t>3 SEMANAS</t>
  </si>
  <si>
    <t>Stand Feria Movelec 2019</t>
  </si>
  <si>
    <t>El Conejo Blanco SL</t>
  </si>
  <si>
    <t>B76046036</t>
  </si>
  <si>
    <t>finalización Feria MOVELEC 2019</t>
  </si>
  <si>
    <t>2019/SV-53</t>
  </si>
  <si>
    <t>Suministro de Cuatro Nuevos Monolitos RIRVVEE</t>
  </si>
  <si>
    <t>2019/SU-03</t>
  </si>
  <si>
    <t>42773254Q</t>
  </si>
  <si>
    <t>Evaluación de Transparencia 2019</t>
  </si>
  <si>
    <t>2019/SV-55</t>
  </si>
  <si>
    <t>2019/SV-56</t>
  </si>
  <si>
    <t>Alojamiento y Mantenimiento de Servidor Online</t>
  </si>
  <si>
    <t>2019/SU-04</t>
  </si>
  <si>
    <t>ATERSOL
Soluciones y Aplicaciones Renovables SL</t>
  </si>
  <si>
    <t>7 DIAS</t>
  </si>
  <si>
    <t>2019/SV-57</t>
  </si>
  <si>
    <t>2019/SV-58</t>
  </si>
  <si>
    <t>2019/SV-59</t>
  </si>
  <si>
    <t>Adquisición de Diferenciales para la Planta Fotovoltaica Instalada en Infecar</t>
  </si>
  <si>
    <t>Asesoramiento, apoyo en la ejecución y gestión económica-administrativa en la justificación frente al Programa de Cooperación INTERREG V-A España-Portugal MAC (Madeira-Azores-Canarias)</t>
  </si>
  <si>
    <t>Temática Turística, S.L.</t>
  </si>
  <si>
    <t>B-35655323</t>
  </si>
  <si>
    <t>IMPORTE DE ADJUDICACIÓN (CON IGIC)</t>
  </si>
  <si>
    <t>PLAZO DE DURACIÓN</t>
  </si>
  <si>
    <t>anualidad 2019</t>
  </si>
  <si>
    <t>ELABORACIÓN DE NOTA TÉCNICA DE CÁLCULO. PLANTA
FOTOVOLTAICA AUTOCONSUMO 35KW, EN c/ PÉREZ GALDÓS 53 CABILDO DE GRAN CANARIA</t>
  </si>
  <si>
    <t>UNA (1) SEMANA</t>
  </si>
  <si>
    <t>Consultoría integral de proyectos de ingeniería civil 3, S.L.P.</t>
  </si>
  <si>
    <t>B‐76015221</t>
  </si>
  <si>
    <t>CONTRATO DE PUESTA A DISPOSICIÓN DE UNA AUXILIAR
ADMINISTRATIVA (SUSTITUCIÓN)</t>
  </si>
  <si>
    <t>Adecco España</t>
  </si>
  <si>
    <t>A80903180</t>
  </si>
  <si>
    <t xml:space="preserve">hasta la incorporación de la auxiliar
administrativa del CIEGC.
</t>
  </si>
  <si>
    <t>ASESORAMIENTO PROCESO SELECCIÓN INGENIERO PACES</t>
  </si>
  <si>
    <t>DOS (2) DÍAS</t>
  </si>
  <si>
    <t>2019/SV-60</t>
  </si>
  <si>
    <t>INSTALACIÓN TELEFÓNICA PARA TRES PUESTOS DE TRABAJO EN EL CONSEJO INSULAR DE LA ENERGÍA (ANTIGUA SALA DRAGO)</t>
  </si>
  <si>
    <t>B35456920</t>
  </si>
  <si>
    <t xml:space="preserve">EVALUACIÓN IMPACTO AMBIENTAL PARQUE EÓLICO CAMINO LA PASADILLA </t>
  </si>
  <si>
    <t>UNO (1) DÍA</t>
  </si>
  <si>
    <t xml:space="preserve">SUMINITRO MATERIAL INFORMÁTICO </t>
  </si>
  <si>
    <t>Marian Martínez Izquierdo</t>
  </si>
  <si>
    <t>77506540J</t>
  </si>
  <si>
    <t>Fotón Sistemas Inteligentes S.L.</t>
  </si>
  <si>
    <t>2019/SV-61</t>
  </si>
  <si>
    <t>2019/SV-62</t>
  </si>
  <si>
    <t>2019/SV-63</t>
  </si>
  <si>
    <t>Alberto Daniel Rico Cano</t>
  </si>
  <si>
    <t xml:space="preserve">ASISTENCIA TÉCNICA PARA LA REALIZACIÓN DE LOS PLANES DE ACCIÓN PARA EL CLIMA Y LA ENERGÍA SOSTENIBLE (PACES)
</t>
  </si>
  <si>
    <t>DIEZ (10) MESES</t>
  </si>
  <si>
    <t>44727996B</t>
  </si>
  <si>
    <t>Guillermo Díaz Rodríguez</t>
  </si>
  <si>
    <t>Daniel Hernández Almeida</t>
  </si>
  <si>
    <t>Yoana del Pino Moreno Santana</t>
  </si>
  <si>
    <t>César Múñez Arocha</t>
  </si>
  <si>
    <t>Carla María Salas Pérez</t>
  </si>
  <si>
    <t>Mª Cristina Sánchez González</t>
  </si>
  <si>
    <t>Raúl Santana Domínguez</t>
  </si>
  <si>
    <t>Carlos Padrón Escobar</t>
  </si>
  <si>
    <t xml:space="preserve">Patricia M. Benitez López </t>
  </si>
  <si>
    <t>45376875Z</t>
  </si>
  <si>
    <t>43295033V</t>
  </si>
  <si>
    <t>44745238A</t>
  </si>
  <si>
    <t>45392327X</t>
  </si>
  <si>
    <t>45616687M</t>
  </si>
  <si>
    <t>54084794H</t>
  </si>
  <si>
    <t>54136411T</t>
  </si>
  <si>
    <t>78649181Z</t>
  </si>
  <si>
    <t>54148498N</t>
  </si>
  <si>
    <t>2019/SV-64</t>
  </si>
  <si>
    <t>2019/SV-65</t>
  </si>
  <si>
    <t>2019/SV-66</t>
  </si>
  <si>
    <t>2019/SV-67</t>
  </si>
  <si>
    <t>2019/SV-68</t>
  </si>
  <si>
    <t>2019/SV-69</t>
  </si>
  <si>
    <t>2019/SV-70</t>
  </si>
  <si>
    <t>2019/SV-71</t>
  </si>
  <si>
    <t>2019/SV-72</t>
  </si>
  <si>
    <t xml:space="preserve">ASISTENCIA TÉCNICA PARQUE EÓLICA LA PASADILLA
</t>
  </si>
  <si>
    <t>Instituto Tecnológico De Canarias, S.A.</t>
  </si>
  <si>
    <t>A35313170</t>
  </si>
  <si>
    <t>UN (1) AÑO</t>
  </si>
  <si>
    <t>2019/SV-75</t>
  </si>
  <si>
    <t xml:space="preserve">MEJORA COMUNICACIÓN TELEMÁTICA DEL PUNTO DE RECARGA DE VEHÍCULOS ELÉCTRICOS DE LA ALDEA
</t>
  </si>
  <si>
    <t>Etecnic Movilidad Eléctrica SRL</t>
  </si>
  <si>
    <t xml:space="preserve">VERIFICACIÓN DE EJECUCIÓN DE LAS SUBVENCIONES PARA EL FOMENTO DE INSTALACIONES DE ENERGÍA SOLAR FOTOVOLTAICA EN VIVIENDAS DEL AÑO 2018
</t>
  </si>
  <si>
    <t>Jorge Saavedra Medina</t>
  </si>
  <si>
    <t>42246071Q</t>
  </si>
  <si>
    <t>UN (1) MES</t>
  </si>
  <si>
    <t>Instalaciones Telefónicas Mantenimiento S.L.</t>
  </si>
  <si>
    <t>2019/OB-02</t>
  </si>
  <si>
    <t>2019/OB-01</t>
  </si>
  <si>
    <t>2019/SU-05</t>
  </si>
  <si>
    <t>2019/SV-73</t>
  </si>
  <si>
    <t>2019/SV-74</t>
  </si>
  <si>
    <t>PROYECTO DE PLANTA FOTOVOLTAICA EN CUBIERTAS DISPONIBLE EN NAVES DEL VERTEDERO DE JUAN GRANDE</t>
  </si>
  <si>
    <t>PROCESOS DE SELECCIÓN DE UN/A INGENIERO/A INDUSTRIAL Y UN/A LICENCIADO/A O GRADUADO/A EN DERECHO</t>
  </si>
  <si>
    <t>Iprotec Ingenieros S.L.</t>
  </si>
  <si>
    <t>B35907922</t>
  </si>
  <si>
    <t>Nexo Canarias S.L.</t>
  </si>
  <si>
    <t>B38871166</t>
  </si>
  <si>
    <t xml:space="preserve">HASTA LA FINALIZA-
CIÓN DE LOS 
PROCESOS 
SELECTIVOS </t>
  </si>
  <si>
    <t>2019/SV-76</t>
  </si>
  <si>
    <t xml:space="preserve">SERVICIOS CONTABLES Y FINANCIEROS
</t>
  </si>
  <si>
    <t>Sociedad de Promoción
 Económica de Gran Canaria, S.A.</t>
  </si>
  <si>
    <t xml:space="preserve">DESDE EL DÍA 1/09/2019
 HASTA 31/08/2020,
 FECHA EN LA QUE 
QUEDARÁ RESUELTO
AUTOMÁTICAMENTE. </t>
  </si>
  <si>
    <t>2019/SV-77</t>
  </si>
  <si>
    <t xml:space="preserve">PUBLICACIÓN ANUNCIO CONVOCATARIA DE EMPLEO CIEGC EN PRENSA ESCRITA (CANARIAS 7)
</t>
  </si>
  <si>
    <t>Juan José Fuentes Tabares, S.L.U.</t>
  </si>
  <si>
    <t>B38722898</t>
  </si>
  <si>
    <t>El PLAZO DE 
DURACIÓN/ENTREGA 
SERÁ EL DÍA 3 
DE NOVIEMBRE 
DE 2019</t>
  </si>
  <si>
    <t>2019/SV-78</t>
  </si>
  <si>
    <t xml:space="preserve">PUBLICACIÓN ANUNCIO CONVOCATORIA DE EMPLEO CIEGC EN PRENSA ESCRITA (LA PROVINCIA)
</t>
  </si>
  <si>
    <t xml:space="preserve">La Provincia Diario de Las Palmas </t>
  </si>
  <si>
    <t>EL PLAZO DE DURACIÓN/ENTREGA SERÁ EL DÍA 3 DE NOVIEMBRE DE 2019</t>
  </si>
  <si>
    <t>2019/SV-79</t>
  </si>
  <si>
    <t xml:space="preserve">LOGOTIPO PARA EL PROYECTO MAC-CLIMA
</t>
  </si>
  <si>
    <t>Idafe Estudio</t>
  </si>
  <si>
    <t xml:space="preserve">SUMINISTRO BIDONES DE 420ML PARA LA FERIA DEL CLIMA Y LA ENERGIA SOSTENIBLE
</t>
  </si>
  <si>
    <t>2019/SU-06</t>
  </si>
  <si>
    <t>Mª Alejandra López Santana</t>
  </si>
  <si>
    <t>42866263J</t>
  </si>
  <si>
    <t>2019/SU-07</t>
  </si>
  <si>
    <t xml:space="preserve">SUMINISTRO MATERIAL INFORMÁTICO 
</t>
  </si>
  <si>
    <t>B35520345</t>
  </si>
  <si>
    <t>2019/SV-80</t>
  </si>
  <si>
    <t>Transporte Feria del Clima y Energia Sostenible</t>
  </si>
  <si>
    <t>Maspalomas Gran Canaria Bus S.A.</t>
  </si>
  <si>
    <t>A35456474</t>
  </si>
  <si>
    <t>2019/SV-81</t>
  </si>
  <si>
    <t>Estudio recopilatorio de cambio climático y organización de jornadas (PROYECTO MAC CLIMA)</t>
  </si>
  <si>
    <t>Elittoral</t>
  </si>
  <si>
    <t>B35961051</t>
  </si>
  <si>
    <t>958,75</t>
  </si>
  <si>
    <t>3 MESES Y MEDIO</t>
  </si>
  <si>
    <t>2019/SV-82</t>
  </si>
  <si>
    <t>ASESORAMIENTO TÉCNICO EN LA CUMBRE DEL CLIMA 2019</t>
  </si>
  <si>
    <t>07220655N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</si>
</sst>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0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1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Helvética"/>
    </font>
    <font>
      <sz val="10"/>
      <color theme="1"/>
      <name val="Helvetica"/>
    </font>
    <font>
      <b/>
      <sz val="10"/>
      <name val="Helvetica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Helvetica"/>
    </font>
    <font>
      <sz val="10"/>
      <name val="Helvetica"/>
    </font>
    <font>
      <sz val="8"/>
      <name val="Calibri"/>
      <family val="2"/>
      <scheme val="minor"/>
    </font>
    <font>
      <sz val="11"/>
      <name val="Helvetica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5" fillId="0" borderId="0" xfId="2" applyFill="1" applyAlignment="1">
      <alignment vertical="center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0" xfId="0" applyFont="1"/>
    <xf numFmtId="0" fontId="0" fillId="0" borderId="4" xfId="0" applyBorder="1"/>
    <xf numFmtId="0" fontId="12" fillId="0" borderId="7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/>
    </xf>
    <xf numFmtId="0" fontId="0" fillId="0" borderId="8" xfId="0" applyBorder="1"/>
    <xf numFmtId="8" fontId="16" fillId="0" borderId="3" xfId="2" applyNumberFormat="1" applyFont="1" applyFill="1" applyBorder="1" applyAlignment="1">
      <alignment horizontal="center" vertical="center"/>
    </xf>
    <xf numFmtId="0" fontId="17" fillId="0" borderId="4" xfId="0" applyFont="1" applyBorder="1"/>
    <xf numFmtId="0" fontId="17" fillId="0" borderId="0" xfId="0" applyFont="1"/>
    <xf numFmtId="0" fontId="2" fillId="0" borderId="4" xfId="1" applyFill="1" applyBorder="1" applyAlignment="1" applyProtection="1">
      <alignment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5" borderId="9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8" fontId="16" fillId="0" borderId="4" xfId="2" applyNumberFormat="1" applyFont="1" applyFill="1" applyBorder="1" applyAlignment="1">
      <alignment horizontal="center" vertical="center"/>
    </xf>
    <xf numFmtId="0" fontId="2" fillId="0" borderId="4" xfId="1" applyFill="1" applyBorder="1" applyAlignment="1" applyProtection="1">
      <alignment horizontal="left" wrapText="1"/>
    </xf>
    <xf numFmtId="0" fontId="2" fillId="0" borderId="4" xfId="1" applyFill="1" applyBorder="1" applyAlignment="1" applyProtection="1">
      <alignment horizontal="left" vertical="center" wrapText="1"/>
    </xf>
    <xf numFmtId="0" fontId="1" fillId="0" borderId="4" xfId="0" applyFont="1" applyFill="1" applyBorder="1"/>
    <xf numFmtId="0" fontId="0" fillId="0" borderId="4" xfId="0" applyFill="1" applyBorder="1"/>
    <xf numFmtId="0" fontId="0" fillId="0" borderId="8" xfId="0" applyFill="1" applyBorder="1"/>
    <xf numFmtId="0" fontId="1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/>
    </xf>
    <xf numFmtId="0" fontId="2" fillId="0" borderId="10" xfId="1" applyFill="1" applyBorder="1" applyAlignment="1" applyProtection="1">
      <alignment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8" fontId="16" fillId="0" borderId="11" xfId="2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15" fillId="0" borderId="4" xfId="2" applyFont="1" applyFill="1" applyBorder="1" applyAlignment="1">
      <alignment vertical="center"/>
    </xf>
    <xf numFmtId="0" fontId="1" fillId="0" borderId="13" xfId="0" applyFont="1" applyBorder="1"/>
    <xf numFmtId="0" fontId="4" fillId="0" borderId="8" xfId="0" applyFont="1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12" fillId="0" borderId="4" xfId="3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/>
    </xf>
    <xf numFmtId="1" fontId="19" fillId="0" borderId="11" xfId="2" applyNumberFormat="1" applyFont="1" applyFill="1" applyBorder="1" applyAlignment="1">
      <alignment horizontal="center" vertical="center"/>
    </xf>
    <xf numFmtId="1" fontId="19" fillId="0" borderId="4" xfId="2" applyNumberFormat="1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8" fontId="19" fillId="0" borderId="4" xfId="2" applyNumberFormat="1" applyFont="1" applyFill="1" applyBorder="1" applyAlignment="1">
      <alignment horizontal="center" vertical="center"/>
    </xf>
    <xf numFmtId="8" fontId="19" fillId="0" borderId="4" xfId="2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wrapText="1"/>
    </xf>
    <xf numFmtId="8" fontId="17" fillId="0" borderId="4" xfId="2" applyNumberFormat="1" applyFont="1" applyFill="1" applyBorder="1" applyAlignment="1">
      <alignment horizontal="center" vertical="center" wrapText="1"/>
    </xf>
    <xf numFmtId="8" fontId="17" fillId="0" borderId="4" xfId="2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/>
    <xf numFmtId="8" fontId="16" fillId="0" borderId="13" xfId="2" applyNumberFormat="1" applyFont="1" applyFill="1" applyBorder="1" applyAlignment="1">
      <alignment horizontal="center" vertical="center"/>
    </xf>
  </cellXfs>
  <cellStyles count="4">
    <cellStyle name="Hipervínculo" xfId="1" builtinId="8"/>
    <cellStyle name="Incorrecto" xfId="3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19\Puntos%20de%20Recarga%20VVEE\15-02-2019_BASE&amp;NETWORK_Modificaci&#243;n%20Presupuesto_Rotulaci&#243;n%20Monolitos%20RIRVVEE.pdf" TargetMode="External"/><Relationship Id="rId13" Type="http://schemas.openxmlformats.org/officeDocument/2006/relationships/hyperlink" Target="2019\Puntos%20de%20Recarga%20VVEE\12-03-2019_IDAFE%20ESTUDIO_Imag&#233;n%20y%20Se&#241;alizaci&#243;n%20Movilidad%20El&#233;ctrica%20GC.pdf" TargetMode="External"/><Relationship Id="rId18" Type="http://schemas.openxmlformats.org/officeDocument/2006/relationships/hyperlink" Target="2019\PE%20Ecoparque%20Juan%20Grande\28-03-2019_DRACAENA_EIA%20Planta%20Fotovoltaica%20Juan%20Grande.pdf" TargetMode="External"/><Relationship Id="rId26" Type="http://schemas.openxmlformats.org/officeDocument/2006/relationships/hyperlink" Target="2019\Planta%20Fotovoltaica_INFECAR\12-06-2019_ATERSOL_Adquisici&#243;n%20de%20Diferenciales%20para%20PF%20Infecar.pdf" TargetMode="External"/><Relationship Id="rId3" Type="http://schemas.openxmlformats.org/officeDocument/2006/relationships/hyperlink" Target="2019\2CODERS\15-01-2019_Dise&#241;o%20Nueva%20Web%20CIEGC.pdf" TargetMode="External"/><Relationship Id="rId21" Type="http://schemas.openxmlformats.org/officeDocument/2006/relationships/hyperlink" Target="2019\Chira-Soria_Central%20HidroEl&#233;ctrica\23-04-2019_SISTEMA%20INGENIERIA_An&#225;lisis%20Trazado%20Soterrado_Alta%20Tensi&#243;n_CHIRA-SORIA.pdf" TargetMode="External"/><Relationship Id="rId7" Type="http://schemas.openxmlformats.org/officeDocument/2006/relationships/hyperlink" Target="2019\PE%20Camino%20La%20Pasadilla%20900KW\18-02-2019_RABADAN%2017_PE%20Camino%20La%20Pasadilla%20900%20KW.pdf" TargetMode="External"/><Relationship Id="rId12" Type="http://schemas.openxmlformats.org/officeDocument/2006/relationships/hyperlink" Target="2019\Parking%20Venegas\07-03-2019_GRUPO%20ACOSTA%20MATOS_Parking%20Venegas.pdf" TargetMode="External"/><Relationship Id="rId17" Type="http://schemas.openxmlformats.org/officeDocument/2006/relationships/hyperlink" Target="2019\RADIO%20ECCA\27-03-2019_RADIO%20ECCA_Proyecto%20de%20Adultos%202019.pdf" TargetMode="External"/><Relationship Id="rId25" Type="http://schemas.openxmlformats.org/officeDocument/2006/relationships/hyperlink" Target="2019\2CODERS\07-06-2019_2CODERS_Alojamiento%20y%20Mantenimiento%20de%20Servidor%20Online.pdf" TargetMode="External"/><Relationship Id="rId2" Type="http://schemas.openxmlformats.org/officeDocument/2006/relationships/hyperlink" Target="2019\Puntos%20de%20Recarga%20VVEE\15-01-2019_ETECNIC_Suministro%20y%20Colocaci&#243;n%20Bolardos_PRVVEE.pdf" TargetMode="External"/><Relationship Id="rId16" Type="http://schemas.openxmlformats.org/officeDocument/2006/relationships/hyperlink" Target="2019\RADIO%20ECCA\27-03-2019_RADIO%20ECCA_Proyecto%20Talleres%20escolares%202019.pdf" TargetMode="External"/><Relationship Id="rId20" Type="http://schemas.openxmlformats.org/officeDocument/2006/relationships/hyperlink" Target="2019\Puntos%20de%20Recarga%20VVEE\23-04-2019_BASE&amp;NETWORK_Rotulaci&#243;n%20Monolitos%20PRVVEE_Artenara,Las%20Palmas,San%20Mateo,San%20Bartolom&#233;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2019\ALCAMPO_Proyecto%20Torre%20Publicidad\08-01-2019_MAC4_Proyecto%20Torre%20Publicidad%20Alcampo.pdf" TargetMode="External"/><Relationship Id="rId6" Type="http://schemas.openxmlformats.org/officeDocument/2006/relationships/hyperlink" Target="2019\Puntos%20de%20Recarga%20VVEE\14-02-2019_ENDESA%20ENERGIA_Alta%20Suministro%20El&#233;ctrico%20PRVVEE%20Agaete.pdf" TargetMode="External"/><Relationship Id="rId11" Type="http://schemas.openxmlformats.org/officeDocument/2006/relationships/hyperlink" Target="2019\PLACSP\06-03-2019_OPENCANARIAS_Soporte%20Remoto%20en%20PLACSP.pdf" TargetMode="External"/><Relationship Id="rId24" Type="http://schemas.openxmlformats.org/officeDocument/2006/relationships/hyperlink" Target="2019\2CODERS\06-09-2019_2CODERS_Evaluaci&#243;n%20de%20Transparencia%202019.pdf" TargetMode="External"/><Relationship Id="rId5" Type="http://schemas.openxmlformats.org/officeDocument/2006/relationships/hyperlink" Target="2019\PE%20Ecoparque%20Juan%20Grande\30-01-2019_ARQUEOCANARIA_Estudio%20Patrimonio%20Hco%20PE%20Ecoparque%20Juan%20Grande.pdf" TargetMode="External"/><Relationship Id="rId15" Type="http://schemas.openxmlformats.org/officeDocument/2006/relationships/hyperlink" Target="2019\2CODERS\26-03-2019_Integracion%20en%20Web_Herramienta%20Autoconsumo.pdf" TargetMode="External"/><Relationship Id="rId23" Type="http://schemas.openxmlformats.org/officeDocument/2006/relationships/hyperlink" Target="2019\Puntos%20de%20Recarga%20VVEE\23-04-2019_FACUNDO%20BO&#209;ALOS%20SANTANA_Suministro%20Monolitos%20PRVVEE_Artenara,Las%20Palmas,San%20Mateo,San%20Bartolom&#233;.pdf" TargetMode="External"/><Relationship Id="rId28" Type="http://schemas.openxmlformats.org/officeDocument/2006/relationships/hyperlink" Target="2019\Feria%20del%20Clima%20y%20Energia%20Sostenible\16-12-2019_MASPALOMAS%20GRAN%20CANARIA%20BUS_Transporte%20Feria%20del%20Clima%20y%20Energia%20Sostenible.report.pdf" TargetMode="External"/><Relationship Id="rId10" Type="http://schemas.openxmlformats.org/officeDocument/2006/relationships/hyperlink" Target="2019\Chira-Soria_Central%20HidroEl&#233;ctrica\28-02-2019_ATRES%20ADVERTISING_Campa&#241;a%20Microespacios_Antena%203+Nova.pdf" TargetMode="External"/><Relationship Id="rId19" Type="http://schemas.openxmlformats.org/officeDocument/2006/relationships/hyperlink" Target="2019\Reto%20Institutos_Sostenibilidad%20Energetica\f_HORMIGAS%20NEGRAS_Reto%20en%20Institutos_Sostenibilidad%20Energetica.pdf" TargetMode="External"/><Relationship Id="rId31" Type="http://schemas.openxmlformats.org/officeDocument/2006/relationships/comments" Target="../comments1.xml"/><Relationship Id="rId4" Type="http://schemas.openxmlformats.org/officeDocument/2006/relationships/hyperlink" Target="2019\Puntos%20de%20Recarga%20VVEE\05-02-2019_SE&#209;ALCANARY_Se&#241;al%20Vertical_Prohibici&#243;n%20de%20Aparcar_PRVVEE.pdf" TargetMode="External"/><Relationship Id="rId9" Type="http://schemas.openxmlformats.org/officeDocument/2006/relationships/hyperlink" Target="2019\Puntos%20de%20Recarga%20VVEE\21-02-2019_SE&#209;ALCANARY_O125_CIEGC_pint-ptos-recarga-AMP.pdf" TargetMode="External"/><Relationship Id="rId14" Type="http://schemas.openxmlformats.org/officeDocument/2006/relationships/hyperlink" Target="2019\ENERGYHUBS\f_PRESUPUESTO%20cabildogc%20consejeri&#769;a%20energi&#769;a.pdf" TargetMode="External"/><Relationship Id="rId22" Type="http://schemas.openxmlformats.org/officeDocument/2006/relationships/hyperlink" Target="2019\MOVELEC\23-04-2019_EL%20CONEJO%20BLANCO_Stand%20Movelec%202019.pdf" TargetMode="External"/><Relationship Id="rId27" Type="http://schemas.openxmlformats.org/officeDocument/2006/relationships/hyperlink" Target="file:///\\192.168.94.202\Comun\Contratos\CONTRATOS%20P&#218;BLICOS\CONTRATOS%20MENORES\2019\31_ASESORAMIENTO%20PROCESO%20SELECCI&#211;N%20INGENIERO%20PACES\CIEGC%20PROCESO%20SELECCION%20ADECCO.pdf" TargetMode="External"/><Relationship Id="rId30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491B-83CE-4C83-A2A0-8739C449DE46}">
  <dimension ref="A1:AP308"/>
  <sheetViews>
    <sheetView showGridLines="0" tabSelected="1" zoomScale="80" zoomScaleNormal="80" workbookViewId="0">
      <pane xSplit="2" ySplit="1" topLeftCell="C80" activePane="bottomRight" state="frozen"/>
      <selection pane="topRight" activeCell="D1" sqref="D1"/>
      <selection pane="bottomLeft" activeCell="A6" sqref="A6"/>
      <selection pane="bottomRight" activeCell="T48" sqref="T48"/>
    </sheetView>
  </sheetViews>
  <sheetFormatPr baseColWidth="10" defaultRowHeight="15"/>
  <cols>
    <col min="1" max="1" width="17.28515625" style="2" customWidth="1"/>
    <col min="2" max="2" width="57.85546875" style="1" customWidth="1"/>
    <col min="3" max="3" width="22.85546875" style="2" customWidth="1"/>
    <col min="4" max="4" width="20.140625" style="1" customWidth="1"/>
    <col min="5" max="5" width="40.85546875" style="1" customWidth="1"/>
    <col min="6" max="6" width="17.85546875" style="8" bestFit="1" customWidth="1"/>
    <col min="7" max="7" width="17.42578125" style="1" customWidth="1"/>
    <col min="8" max="8" width="24.42578125" style="8" customWidth="1"/>
    <col min="9" max="10" width="27.42578125" style="8" customWidth="1"/>
    <col min="11" max="11" width="24.42578125" style="8" customWidth="1"/>
    <col min="12" max="13" width="27.42578125" style="8" customWidth="1"/>
    <col min="14" max="14" width="27.42578125" style="16" customWidth="1"/>
    <col min="15" max="15" width="15.85546875" style="1" hidden="1" customWidth="1"/>
    <col min="16" max="16" width="19.42578125" style="1" hidden="1" customWidth="1"/>
    <col min="17" max="34" width="11.42578125" style="51"/>
    <col min="43" max="241" width="11.42578125" style="1"/>
    <col min="242" max="242" width="2.85546875" style="1" customWidth="1"/>
    <col min="243" max="243" width="39.85546875" style="1" customWidth="1"/>
    <col min="244" max="244" width="35.28515625" style="1" bestFit="1" customWidth="1"/>
    <col min="245" max="245" width="17.85546875" style="1" bestFit="1" customWidth="1"/>
    <col min="246" max="246" width="17.42578125" style="1" bestFit="1" customWidth="1"/>
    <col min="247" max="247" width="15.85546875" style="1" bestFit="1" customWidth="1"/>
    <col min="248" max="248" width="17.140625" style="1" bestFit="1" customWidth="1"/>
    <col min="249" max="249" width="15.85546875" style="1" bestFit="1" customWidth="1"/>
    <col min="250" max="250" width="23.85546875" style="1" bestFit="1" customWidth="1"/>
    <col min="251" max="251" width="35.28515625" style="1" customWidth="1"/>
    <col min="252" max="252" width="36" style="1" bestFit="1" customWidth="1"/>
    <col min="253" max="253" width="11.42578125" style="1" bestFit="1" customWidth="1"/>
    <col min="254" max="254" width="11.140625" style="1" bestFit="1" customWidth="1"/>
    <col min="255" max="255" width="15.85546875" style="1" customWidth="1"/>
    <col min="256" max="256" width="16.7109375" style="1" customWidth="1"/>
    <col min="257" max="257" width="12.140625" style="1" bestFit="1" customWidth="1"/>
    <col min="258" max="258" width="33.42578125" style="1" bestFit="1" customWidth="1"/>
    <col min="259" max="259" width="56.140625" style="1" bestFit="1" customWidth="1"/>
    <col min="260" max="260" width="11.42578125" style="1"/>
    <col min="261" max="261" width="41.42578125" style="1" customWidth="1"/>
    <col min="262" max="262" width="38.42578125" style="1" customWidth="1"/>
    <col min="263" max="497" width="11.42578125" style="1"/>
    <col min="498" max="498" width="2.85546875" style="1" customWidth="1"/>
    <col min="499" max="499" width="39.85546875" style="1" customWidth="1"/>
    <col min="500" max="500" width="35.28515625" style="1" bestFit="1" customWidth="1"/>
    <col min="501" max="501" width="17.85546875" style="1" bestFit="1" customWidth="1"/>
    <col min="502" max="502" width="17.42578125" style="1" bestFit="1" customWidth="1"/>
    <col min="503" max="503" width="15.85546875" style="1" bestFit="1" customWidth="1"/>
    <col min="504" max="504" width="17.140625" style="1" bestFit="1" customWidth="1"/>
    <col min="505" max="505" width="15.85546875" style="1" bestFit="1" customWidth="1"/>
    <col min="506" max="506" width="23.85546875" style="1" bestFit="1" customWidth="1"/>
    <col min="507" max="507" width="35.28515625" style="1" customWidth="1"/>
    <col min="508" max="508" width="36" style="1" bestFit="1" customWidth="1"/>
    <col min="509" max="509" width="11.42578125" style="1" bestFit="1" customWidth="1"/>
    <col min="510" max="510" width="11.140625" style="1" bestFit="1" customWidth="1"/>
    <col min="511" max="511" width="15.85546875" style="1" customWidth="1"/>
    <col min="512" max="512" width="16.7109375" style="1" customWidth="1"/>
    <col min="513" max="513" width="12.140625" style="1" bestFit="1" customWidth="1"/>
    <col min="514" max="514" width="33.42578125" style="1" bestFit="1" customWidth="1"/>
    <col min="515" max="515" width="56.140625" style="1" bestFit="1" customWidth="1"/>
    <col min="516" max="516" width="11.42578125" style="1"/>
    <col min="517" max="517" width="41.42578125" style="1" customWidth="1"/>
    <col min="518" max="518" width="38.42578125" style="1" customWidth="1"/>
    <col min="519" max="753" width="11.42578125" style="1"/>
    <col min="754" max="754" width="2.85546875" style="1" customWidth="1"/>
    <col min="755" max="755" width="39.85546875" style="1" customWidth="1"/>
    <col min="756" max="756" width="35.28515625" style="1" bestFit="1" customWidth="1"/>
    <col min="757" max="757" width="17.85546875" style="1" bestFit="1" customWidth="1"/>
    <col min="758" max="758" width="17.42578125" style="1" bestFit="1" customWidth="1"/>
    <col min="759" max="759" width="15.85546875" style="1" bestFit="1" customWidth="1"/>
    <col min="760" max="760" width="17.140625" style="1" bestFit="1" customWidth="1"/>
    <col min="761" max="761" width="15.85546875" style="1" bestFit="1" customWidth="1"/>
    <col min="762" max="762" width="23.85546875" style="1" bestFit="1" customWidth="1"/>
    <col min="763" max="763" width="35.28515625" style="1" customWidth="1"/>
    <col min="764" max="764" width="36" style="1" bestFit="1" customWidth="1"/>
    <col min="765" max="765" width="11.42578125" style="1" bestFit="1" customWidth="1"/>
    <col min="766" max="766" width="11.140625" style="1" bestFit="1" customWidth="1"/>
    <col min="767" max="767" width="15.85546875" style="1" customWidth="1"/>
    <col min="768" max="768" width="16.7109375" style="1" customWidth="1"/>
    <col min="769" max="769" width="12.140625" style="1" bestFit="1" customWidth="1"/>
    <col min="770" max="770" width="33.42578125" style="1" bestFit="1" customWidth="1"/>
    <col min="771" max="771" width="56.140625" style="1" bestFit="1" customWidth="1"/>
    <col min="772" max="772" width="11.42578125" style="1"/>
    <col min="773" max="773" width="41.42578125" style="1" customWidth="1"/>
    <col min="774" max="774" width="38.42578125" style="1" customWidth="1"/>
    <col min="775" max="1009" width="11.42578125" style="1"/>
    <col min="1010" max="1010" width="2.85546875" style="1" customWidth="1"/>
    <col min="1011" max="1011" width="39.85546875" style="1" customWidth="1"/>
    <col min="1012" max="1012" width="35.28515625" style="1" bestFit="1" customWidth="1"/>
    <col min="1013" max="1013" width="17.85546875" style="1" bestFit="1" customWidth="1"/>
    <col min="1014" max="1014" width="17.42578125" style="1" bestFit="1" customWidth="1"/>
    <col min="1015" max="1015" width="15.85546875" style="1" bestFit="1" customWidth="1"/>
    <col min="1016" max="1016" width="17.140625" style="1" bestFit="1" customWidth="1"/>
    <col min="1017" max="1017" width="15.85546875" style="1" bestFit="1" customWidth="1"/>
    <col min="1018" max="1018" width="23.85546875" style="1" bestFit="1" customWidth="1"/>
    <col min="1019" max="1019" width="35.28515625" style="1" customWidth="1"/>
    <col min="1020" max="1020" width="36" style="1" bestFit="1" customWidth="1"/>
    <col min="1021" max="1021" width="11.42578125" style="1" bestFit="1" customWidth="1"/>
    <col min="1022" max="1022" width="11.140625" style="1" bestFit="1" customWidth="1"/>
    <col min="1023" max="1023" width="15.85546875" style="1" customWidth="1"/>
    <col min="1024" max="1024" width="16.7109375" style="1" customWidth="1"/>
    <col min="1025" max="1025" width="12.140625" style="1" bestFit="1" customWidth="1"/>
    <col min="1026" max="1026" width="33.42578125" style="1" bestFit="1" customWidth="1"/>
    <col min="1027" max="1027" width="56.140625" style="1" bestFit="1" customWidth="1"/>
    <col min="1028" max="1028" width="11.42578125" style="1"/>
    <col min="1029" max="1029" width="41.42578125" style="1" customWidth="1"/>
    <col min="1030" max="1030" width="38.42578125" style="1" customWidth="1"/>
    <col min="1031" max="1265" width="11.42578125" style="1"/>
    <col min="1266" max="1266" width="2.85546875" style="1" customWidth="1"/>
    <col min="1267" max="1267" width="39.85546875" style="1" customWidth="1"/>
    <col min="1268" max="1268" width="35.28515625" style="1" bestFit="1" customWidth="1"/>
    <col min="1269" max="1269" width="17.85546875" style="1" bestFit="1" customWidth="1"/>
    <col min="1270" max="1270" width="17.42578125" style="1" bestFit="1" customWidth="1"/>
    <col min="1271" max="1271" width="15.85546875" style="1" bestFit="1" customWidth="1"/>
    <col min="1272" max="1272" width="17.140625" style="1" bestFit="1" customWidth="1"/>
    <col min="1273" max="1273" width="15.85546875" style="1" bestFit="1" customWidth="1"/>
    <col min="1274" max="1274" width="23.85546875" style="1" bestFit="1" customWidth="1"/>
    <col min="1275" max="1275" width="35.28515625" style="1" customWidth="1"/>
    <col min="1276" max="1276" width="36" style="1" bestFit="1" customWidth="1"/>
    <col min="1277" max="1277" width="11.42578125" style="1" bestFit="1" customWidth="1"/>
    <col min="1278" max="1278" width="11.140625" style="1" bestFit="1" customWidth="1"/>
    <col min="1279" max="1279" width="15.85546875" style="1" customWidth="1"/>
    <col min="1280" max="1280" width="16.7109375" style="1" customWidth="1"/>
    <col min="1281" max="1281" width="12.140625" style="1" bestFit="1" customWidth="1"/>
    <col min="1282" max="1282" width="33.42578125" style="1" bestFit="1" customWidth="1"/>
    <col min="1283" max="1283" width="56.140625" style="1" bestFit="1" customWidth="1"/>
    <col min="1284" max="1284" width="11.42578125" style="1"/>
    <col min="1285" max="1285" width="41.42578125" style="1" customWidth="1"/>
    <col min="1286" max="1286" width="38.42578125" style="1" customWidth="1"/>
    <col min="1287" max="1521" width="11.42578125" style="1"/>
    <col min="1522" max="1522" width="2.85546875" style="1" customWidth="1"/>
    <col min="1523" max="1523" width="39.85546875" style="1" customWidth="1"/>
    <col min="1524" max="1524" width="35.28515625" style="1" bestFit="1" customWidth="1"/>
    <col min="1525" max="1525" width="17.85546875" style="1" bestFit="1" customWidth="1"/>
    <col min="1526" max="1526" width="17.42578125" style="1" bestFit="1" customWidth="1"/>
    <col min="1527" max="1527" width="15.85546875" style="1" bestFit="1" customWidth="1"/>
    <col min="1528" max="1528" width="17.140625" style="1" bestFit="1" customWidth="1"/>
    <col min="1529" max="1529" width="15.85546875" style="1" bestFit="1" customWidth="1"/>
    <col min="1530" max="1530" width="23.85546875" style="1" bestFit="1" customWidth="1"/>
    <col min="1531" max="1531" width="35.28515625" style="1" customWidth="1"/>
    <col min="1532" max="1532" width="36" style="1" bestFit="1" customWidth="1"/>
    <col min="1533" max="1533" width="11.42578125" style="1" bestFit="1" customWidth="1"/>
    <col min="1534" max="1534" width="11.140625" style="1" bestFit="1" customWidth="1"/>
    <col min="1535" max="1535" width="15.85546875" style="1" customWidth="1"/>
    <col min="1536" max="1536" width="16.7109375" style="1" customWidth="1"/>
    <col min="1537" max="1537" width="12.140625" style="1" bestFit="1" customWidth="1"/>
    <col min="1538" max="1538" width="33.42578125" style="1" bestFit="1" customWidth="1"/>
    <col min="1539" max="1539" width="56.140625" style="1" bestFit="1" customWidth="1"/>
    <col min="1540" max="1540" width="11.42578125" style="1"/>
    <col min="1541" max="1541" width="41.42578125" style="1" customWidth="1"/>
    <col min="1542" max="1542" width="38.42578125" style="1" customWidth="1"/>
    <col min="1543" max="1777" width="11.42578125" style="1"/>
    <col min="1778" max="1778" width="2.85546875" style="1" customWidth="1"/>
    <col min="1779" max="1779" width="39.85546875" style="1" customWidth="1"/>
    <col min="1780" max="1780" width="35.28515625" style="1" bestFit="1" customWidth="1"/>
    <col min="1781" max="1781" width="17.85546875" style="1" bestFit="1" customWidth="1"/>
    <col min="1782" max="1782" width="17.42578125" style="1" bestFit="1" customWidth="1"/>
    <col min="1783" max="1783" width="15.85546875" style="1" bestFit="1" customWidth="1"/>
    <col min="1784" max="1784" width="17.140625" style="1" bestFit="1" customWidth="1"/>
    <col min="1785" max="1785" width="15.85546875" style="1" bestFit="1" customWidth="1"/>
    <col min="1786" max="1786" width="23.85546875" style="1" bestFit="1" customWidth="1"/>
    <col min="1787" max="1787" width="35.28515625" style="1" customWidth="1"/>
    <col min="1788" max="1788" width="36" style="1" bestFit="1" customWidth="1"/>
    <col min="1789" max="1789" width="11.42578125" style="1" bestFit="1" customWidth="1"/>
    <col min="1790" max="1790" width="11.140625" style="1" bestFit="1" customWidth="1"/>
    <col min="1791" max="1791" width="15.85546875" style="1" customWidth="1"/>
    <col min="1792" max="1792" width="16.7109375" style="1" customWidth="1"/>
    <col min="1793" max="1793" width="12.140625" style="1" bestFit="1" customWidth="1"/>
    <col min="1794" max="1794" width="33.42578125" style="1" bestFit="1" customWidth="1"/>
    <col min="1795" max="1795" width="56.140625" style="1" bestFit="1" customWidth="1"/>
    <col min="1796" max="1796" width="11.42578125" style="1"/>
    <col min="1797" max="1797" width="41.42578125" style="1" customWidth="1"/>
    <col min="1798" max="1798" width="38.42578125" style="1" customWidth="1"/>
    <col min="1799" max="2033" width="11.42578125" style="1"/>
    <col min="2034" max="2034" width="2.85546875" style="1" customWidth="1"/>
    <col min="2035" max="2035" width="39.85546875" style="1" customWidth="1"/>
    <col min="2036" max="2036" width="35.28515625" style="1" bestFit="1" customWidth="1"/>
    <col min="2037" max="2037" width="17.85546875" style="1" bestFit="1" customWidth="1"/>
    <col min="2038" max="2038" width="17.42578125" style="1" bestFit="1" customWidth="1"/>
    <col min="2039" max="2039" width="15.85546875" style="1" bestFit="1" customWidth="1"/>
    <col min="2040" max="2040" width="17.140625" style="1" bestFit="1" customWidth="1"/>
    <col min="2041" max="2041" width="15.85546875" style="1" bestFit="1" customWidth="1"/>
    <col min="2042" max="2042" width="23.85546875" style="1" bestFit="1" customWidth="1"/>
    <col min="2043" max="2043" width="35.28515625" style="1" customWidth="1"/>
    <col min="2044" max="2044" width="36" style="1" bestFit="1" customWidth="1"/>
    <col min="2045" max="2045" width="11.42578125" style="1" bestFit="1" customWidth="1"/>
    <col min="2046" max="2046" width="11.140625" style="1" bestFit="1" customWidth="1"/>
    <col min="2047" max="2047" width="15.85546875" style="1" customWidth="1"/>
    <col min="2048" max="2048" width="16.7109375" style="1" customWidth="1"/>
    <col min="2049" max="2049" width="12.140625" style="1" bestFit="1" customWidth="1"/>
    <col min="2050" max="2050" width="33.42578125" style="1" bestFit="1" customWidth="1"/>
    <col min="2051" max="2051" width="56.140625" style="1" bestFit="1" customWidth="1"/>
    <col min="2052" max="2052" width="11.42578125" style="1"/>
    <col min="2053" max="2053" width="41.42578125" style="1" customWidth="1"/>
    <col min="2054" max="2054" width="38.42578125" style="1" customWidth="1"/>
    <col min="2055" max="2289" width="11.42578125" style="1"/>
    <col min="2290" max="2290" width="2.85546875" style="1" customWidth="1"/>
    <col min="2291" max="2291" width="39.85546875" style="1" customWidth="1"/>
    <col min="2292" max="2292" width="35.28515625" style="1" bestFit="1" customWidth="1"/>
    <col min="2293" max="2293" width="17.85546875" style="1" bestFit="1" customWidth="1"/>
    <col min="2294" max="2294" width="17.42578125" style="1" bestFit="1" customWidth="1"/>
    <col min="2295" max="2295" width="15.85546875" style="1" bestFit="1" customWidth="1"/>
    <col min="2296" max="2296" width="17.140625" style="1" bestFit="1" customWidth="1"/>
    <col min="2297" max="2297" width="15.85546875" style="1" bestFit="1" customWidth="1"/>
    <col min="2298" max="2298" width="23.85546875" style="1" bestFit="1" customWidth="1"/>
    <col min="2299" max="2299" width="35.28515625" style="1" customWidth="1"/>
    <col min="2300" max="2300" width="36" style="1" bestFit="1" customWidth="1"/>
    <col min="2301" max="2301" width="11.42578125" style="1" bestFit="1" customWidth="1"/>
    <col min="2302" max="2302" width="11.140625" style="1" bestFit="1" customWidth="1"/>
    <col min="2303" max="2303" width="15.85546875" style="1" customWidth="1"/>
    <col min="2304" max="2304" width="16.7109375" style="1" customWidth="1"/>
    <col min="2305" max="2305" width="12.140625" style="1" bestFit="1" customWidth="1"/>
    <col min="2306" max="2306" width="33.42578125" style="1" bestFit="1" customWidth="1"/>
    <col min="2307" max="2307" width="56.140625" style="1" bestFit="1" customWidth="1"/>
    <col min="2308" max="2308" width="11.42578125" style="1"/>
    <col min="2309" max="2309" width="41.42578125" style="1" customWidth="1"/>
    <col min="2310" max="2310" width="38.42578125" style="1" customWidth="1"/>
    <col min="2311" max="2545" width="11.42578125" style="1"/>
    <col min="2546" max="2546" width="2.85546875" style="1" customWidth="1"/>
    <col min="2547" max="2547" width="39.85546875" style="1" customWidth="1"/>
    <col min="2548" max="2548" width="35.28515625" style="1" bestFit="1" customWidth="1"/>
    <col min="2549" max="2549" width="17.85546875" style="1" bestFit="1" customWidth="1"/>
    <col min="2550" max="2550" width="17.42578125" style="1" bestFit="1" customWidth="1"/>
    <col min="2551" max="2551" width="15.85546875" style="1" bestFit="1" customWidth="1"/>
    <col min="2552" max="2552" width="17.140625" style="1" bestFit="1" customWidth="1"/>
    <col min="2553" max="2553" width="15.85546875" style="1" bestFit="1" customWidth="1"/>
    <col min="2554" max="2554" width="23.85546875" style="1" bestFit="1" customWidth="1"/>
    <col min="2555" max="2555" width="35.28515625" style="1" customWidth="1"/>
    <col min="2556" max="2556" width="36" style="1" bestFit="1" customWidth="1"/>
    <col min="2557" max="2557" width="11.42578125" style="1" bestFit="1" customWidth="1"/>
    <col min="2558" max="2558" width="11.140625" style="1" bestFit="1" customWidth="1"/>
    <col min="2559" max="2559" width="15.85546875" style="1" customWidth="1"/>
    <col min="2560" max="2560" width="16.7109375" style="1" customWidth="1"/>
    <col min="2561" max="2561" width="12.140625" style="1" bestFit="1" customWidth="1"/>
    <col min="2562" max="2562" width="33.42578125" style="1" bestFit="1" customWidth="1"/>
    <col min="2563" max="2563" width="56.140625" style="1" bestFit="1" customWidth="1"/>
    <col min="2564" max="2564" width="11.42578125" style="1"/>
    <col min="2565" max="2565" width="41.42578125" style="1" customWidth="1"/>
    <col min="2566" max="2566" width="38.42578125" style="1" customWidth="1"/>
    <col min="2567" max="2801" width="11.42578125" style="1"/>
    <col min="2802" max="2802" width="2.85546875" style="1" customWidth="1"/>
    <col min="2803" max="2803" width="39.85546875" style="1" customWidth="1"/>
    <col min="2804" max="2804" width="35.28515625" style="1" bestFit="1" customWidth="1"/>
    <col min="2805" max="2805" width="17.85546875" style="1" bestFit="1" customWidth="1"/>
    <col min="2806" max="2806" width="17.42578125" style="1" bestFit="1" customWidth="1"/>
    <col min="2807" max="2807" width="15.85546875" style="1" bestFit="1" customWidth="1"/>
    <col min="2808" max="2808" width="17.140625" style="1" bestFit="1" customWidth="1"/>
    <col min="2809" max="2809" width="15.85546875" style="1" bestFit="1" customWidth="1"/>
    <col min="2810" max="2810" width="23.85546875" style="1" bestFit="1" customWidth="1"/>
    <col min="2811" max="2811" width="35.28515625" style="1" customWidth="1"/>
    <col min="2812" max="2812" width="36" style="1" bestFit="1" customWidth="1"/>
    <col min="2813" max="2813" width="11.42578125" style="1" bestFit="1" customWidth="1"/>
    <col min="2814" max="2814" width="11.140625" style="1" bestFit="1" customWidth="1"/>
    <col min="2815" max="2815" width="15.85546875" style="1" customWidth="1"/>
    <col min="2816" max="2816" width="16.7109375" style="1" customWidth="1"/>
    <col min="2817" max="2817" width="12.140625" style="1" bestFit="1" customWidth="1"/>
    <col min="2818" max="2818" width="33.42578125" style="1" bestFit="1" customWidth="1"/>
    <col min="2819" max="2819" width="56.140625" style="1" bestFit="1" customWidth="1"/>
    <col min="2820" max="2820" width="11.42578125" style="1"/>
    <col min="2821" max="2821" width="41.42578125" style="1" customWidth="1"/>
    <col min="2822" max="2822" width="38.42578125" style="1" customWidth="1"/>
    <col min="2823" max="3057" width="11.42578125" style="1"/>
    <col min="3058" max="3058" width="2.85546875" style="1" customWidth="1"/>
    <col min="3059" max="3059" width="39.85546875" style="1" customWidth="1"/>
    <col min="3060" max="3060" width="35.28515625" style="1" bestFit="1" customWidth="1"/>
    <col min="3061" max="3061" width="17.85546875" style="1" bestFit="1" customWidth="1"/>
    <col min="3062" max="3062" width="17.42578125" style="1" bestFit="1" customWidth="1"/>
    <col min="3063" max="3063" width="15.85546875" style="1" bestFit="1" customWidth="1"/>
    <col min="3064" max="3064" width="17.140625" style="1" bestFit="1" customWidth="1"/>
    <col min="3065" max="3065" width="15.85546875" style="1" bestFit="1" customWidth="1"/>
    <col min="3066" max="3066" width="23.85546875" style="1" bestFit="1" customWidth="1"/>
    <col min="3067" max="3067" width="35.28515625" style="1" customWidth="1"/>
    <col min="3068" max="3068" width="36" style="1" bestFit="1" customWidth="1"/>
    <col min="3069" max="3069" width="11.42578125" style="1" bestFit="1" customWidth="1"/>
    <col min="3070" max="3070" width="11.140625" style="1" bestFit="1" customWidth="1"/>
    <col min="3071" max="3071" width="15.85546875" style="1" customWidth="1"/>
    <col min="3072" max="3072" width="16.7109375" style="1" customWidth="1"/>
    <col min="3073" max="3073" width="12.140625" style="1" bestFit="1" customWidth="1"/>
    <col min="3074" max="3074" width="33.42578125" style="1" bestFit="1" customWidth="1"/>
    <col min="3075" max="3075" width="56.140625" style="1" bestFit="1" customWidth="1"/>
    <col min="3076" max="3076" width="11.42578125" style="1"/>
    <col min="3077" max="3077" width="41.42578125" style="1" customWidth="1"/>
    <col min="3078" max="3078" width="38.42578125" style="1" customWidth="1"/>
    <col min="3079" max="3313" width="11.42578125" style="1"/>
    <col min="3314" max="3314" width="2.85546875" style="1" customWidth="1"/>
    <col min="3315" max="3315" width="39.85546875" style="1" customWidth="1"/>
    <col min="3316" max="3316" width="35.28515625" style="1" bestFit="1" customWidth="1"/>
    <col min="3317" max="3317" width="17.85546875" style="1" bestFit="1" customWidth="1"/>
    <col min="3318" max="3318" width="17.42578125" style="1" bestFit="1" customWidth="1"/>
    <col min="3319" max="3319" width="15.85546875" style="1" bestFit="1" customWidth="1"/>
    <col min="3320" max="3320" width="17.140625" style="1" bestFit="1" customWidth="1"/>
    <col min="3321" max="3321" width="15.85546875" style="1" bestFit="1" customWidth="1"/>
    <col min="3322" max="3322" width="23.85546875" style="1" bestFit="1" customWidth="1"/>
    <col min="3323" max="3323" width="35.28515625" style="1" customWidth="1"/>
    <col min="3324" max="3324" width="36" style="1" bestFit="1" customWidth="1"/>
    <col min="3325" max="3325" width="11.42578125" style="1" bestFit="1" customWidth="1"/>
    <col min="3326" max="3326" width="11.140625" style="1" bestFit="1" customWidth="1"/>
    <col min="3327" max="3327" width="15.85546875" style="1" customWidth="1"/>
    <col min="3328" max="3328" width="16.7109375" style="1" customWidth="1"/>
    <col min="3329" max="3329" width="12.140625" style="1" bestFit="1" customWidth="1"/>
    <col min="3330" max="3330" width="33.42578125" style="1" bestFit="1" customWidth="1"/>
    <col min="3331" max="3331" width="56.140625" style="1" bestFit="1" customWidth="1"/>
    <col min="3332" max="3332" width="11.42578125" style="1"/>
    <col min="3333" max="3333" width="41.42578125" style="1" customWidth="1"/>
    <col min="3334" max="3334" width="38.42578125" style="1" customWidth="1"/>
    <col min="3335" max="3569" width="11.42578125" style="1"/>
    <col min="3570" max="3570" width="2.85546875" style="1" customWidth="1"/>
    <col min="3571" max="3571" width="39.85546875" style="1" customWidth="1"/>
    <col min="3572" max="3572" width="35.28515625" style="1" bestFit="1" customWidth="1"/>
    <col min="3573" max="3573" width="17.85546875" style="1" bestFit="1" customWidth="1"/>
    <col min="3574" max="3574" width="17.42578125" style="1" bestFit="1" customWidth="1"/>
    <col min="3575" max="3575" width="15.85546875" style="1" bestFit="1" customWidth="1"/>
    <col min="3576" max="3576" width="17.140625" style="1" bestFit="1" customWidth="1"/>
    <col min="3577" max="3577" width="15.85546875" style="1" bestFit="1" customWidth="1"/>
    <col min="3578" max="3578" width="23.85546875" style="1" bestFit="1" customWidth="1"/>
    <col min="3579" max="3579" width="35.28515625" style="1" customWidth="1"/>
    <col min="3580" max="3580" width="36" style="1" bestFit="1" customWidth="1"/>
    <col min="3581" max="3581" width="11.42578125" style="1" bestFit="1" customWidth="1"/>
    <col min="3582" max="3582" width="11.140625" style="1" bestFit="1" customWidth="1"/>
    <col min="3583" max="3583" width="15.85546875" style="1" customWidth="1"/>
    <col min="3584" max="3584" width="16.7109375" style="1" customWidth="1"/>
    <col min="3585" max="3585" width="12.140625" style="1" bestFit="1" customWidth="1"/>
    <col min="3586" max="3586" width="33.42578125" style="1" bestFit="1" customWidth="1"/>
    <col min="3587" max="3587" width="56.140625" style="1" bestFit="1" customWidth="1"/>
    <col min="3588" max="3588" width="11.42578125" style="1"/>
    <col min="3589" max="3589" width="41.42578125" style="1" customWidth="1"/>
    <col min="3590" max="3590" width="38.42578125" style="1" customWidth="1"/>
    <col min="3591" max="3825" width="11.42578125" style="1"/>
    <col min="3826" max="3826" width="2.85546875" style="1" customWidth="1"/>
    <col min="3827" max="3827" width="39.85546875" style="1" customWidth="1"/>
    <col min="3828" max="3828" width="35.28515625" style="1" bestFit="1" customWidth="1"/>
    <col min="3829" max="3829" width="17.85546875" style="1" bestFit="1" customWidth="1"/>
    <col min="3830" max="3830" width="17.42578125" style="1" bestFit="1" customWidth="1"/>
    <col min="3831" max="3831" width="15.85546875" style="1" bestFit="1" customWidth="1"/>
    <col min="3832" max="3832" width="17.140625" style="1" bestFit="1" customWidth="1"/>
    <col min="3833" max="3833" width="15.85546875" style="1" bestFit="1" customWidth="1"/>
    <col min="3834" max="3834" width="23.85546875" style="1" bestFit="1" customWidth="1"/>
    <col min="3835" max="3835" width="35.28515625" style="1" customWidth="1"/>
    <col min="3836" max="3836" width="36" style="1" bestFit="1" customWidth="1"/>
    <col min="3837" max="3837" width="11.42578125" style="1" bestFit="1" customWidth="1"/>
    <col min="3838" max="3838" width="11.140625" style="1" bestFit="1" customWidth="1"/>
    <col min="3839" max="3839" width="15.85546875" style="1" customWidth="1"/>
    <col min="3840" max="3840" width="16.7109375" style="1" customWidth="1"/>
    <col min="3841" max="3841" width="12.140625" style="1" bestFit="1" customWidth="1"/>
    <col min="3842" max="3842" width="33.42578125" style="1" bestFit="1" customWidth="1"/>
    <col min="3843" max="3843" width="56.140625" style="1" bestFit="1" customWidth="1"/>
    <col min="3844" max="3844" width="11.42578125" style="1"/>
    <col min="3845" max="3845" width="41.42578125" style="1" customWidth="1"/>
    <col min="3846" max="3846" width="38.42578125" style="1" customWidth="1"/>
    <col min="3847" max="4081" width="11.42578125" style="1"/>
    <col min="4082" max="4082" width="2.85546875" style="1" customWidth="1"/>
    <col min="4083" max="4083" width="39.85546875" style="1" customWidth="1"/>
    <col min="4084" max="4084" width="35.28515625" style="1" bestFit="1" customWidth="1"/>
    <col min="4085" max="4085" width="17.85546875" style="1" bestFit="1" customWidth="1"/>
    <col min="4086" max="4086" width="17.42578125" style="1" bestFit="1" customWidth="1"/>
    <col min="4087" max="4087" width="15.85546875" style="1" bestFit="1" customWidth="1"/>
    <col min="4088" max="4088" width="17.140625" style="1" bestFit="1" customWidth="1"/>
    <col min="4089" max="4089" width="15.85546875" style="1" bestFit="1" customWidth="1"/>
    <col min="4090" max="4090" width="23.85546875" style="1" bestFit="1" customWidth="1"/>
    <col min="4091" max="4091" width="35.28515625" style="1" customWidth="1"/>
    <col min="4092" max="4092" width="36" style="1" bestFit="1" customWidth="1"/>
    <col min="4093" max="4093" width="11.42578125" style="1" bestFit="1" customWidth="1"/>
    <col min="4094" max="4094" width="11.140625" style="1" bestFit="1" customWidth="1"/>
    <col min="4095" max="4095" width="15.85546875" style="1" customWidth="1"/>
    <col min="4096" max="4096" width="16.7109375" style="1" customWidth="1"/>
    <col min="4097" max="4097" width="12.140625" style="1" bestFit="1" customWidth="1"/>
    <col min="4098" max="4098" width="33.42578125" style="1" bestFit="1" customWidth="1"/>
    <col min="4099" max="4099" width="56.140625" style="1" bestFit="1" customWidth="1"/>
    <col min="4100" max="4100" width="11.42578125" style="1"/>
    <col min="4101" max="4101" width="41.42578125" style="1" customWidth="1"/>
    <col min="4102" max="4102" width="38.42578125" style="1" customWidth="1"/>
    <col min="4103" max="4337" width="11.42578125" style="1"/>
    <col min="4338" max="4338" width="2.85546875" style="1" customWidth="1"/>
    <col min="4339" max="4339" width="39.85546875" style="1" customWidth="1"/>
    <col min="4340" max="4340" width="35.28515625" style="1" bestFit="1" customWidth="1"/>
    <col min="4341" max="4341" width="17.85546875" style="1" bestFit="1" customWidth="1"/>
    <col min="4342" max="4342" width="17.42578125" style="1" bestFit="1" customWidth="1"/>
    <col min="4343" max="4343" width="15.85546875" style="1" bestFit="1" customWidth="1"/>
    <col min="4344" max="4344" width="17.140625" style="1" bestFit="1" customWidth="1"/>
    <col min="4345" max="4345" width="15.85546875" style="1" bestFit="1" customWidth="1"/>
    <col min="4346" max="4346" width="23.85546875" style="1" bestFit="1" customWidth="1"/>
    <col min="4347" max="4347" width="35.28515625" style="1" customWidth="1"/>
    <col min="4348" max="4348" width="36" style="1" bestFit="1" customWidth="1"/>
    <col min="4349" max="4349" width="11.42578125" style="1" bestFit="1" customWidth="1"/>
    <col min="4350" max="4350" width="11.140625" style="1" bestFit="1" customWidth="1"/>
    <col min="4351" max="4351" width="15.85546875" style="1" customWidth="1"/>
    <col min="4352" max="4352" width="16.7109375" style="1" customWidth="1"/>
    <col min="4353" max="4353" width="12.140625" style="1" bestFit="1" customWidth="1"/>
    <col min="4354" max="4354" width="33.42578125" style="1" bestFit="1" customWidth="1"/>
    <col min="4355" max="4355" width="56.140625" style="1" bestFit="1" customWidth="1"/>
    <col min="4356" max="4356" width="11.42578125" style="1"/>
    <col min="4357" max="4357" width="41.42578125" style="1" customWidth="1"/>
    <col min="4358" max="4358" width="38.42578125" style="1" customWidth="1"/>
    <col min="4359" max="4593" width="11.42578125" style="1"/>
    <col min="4594" max="4594" width="2.85546875" style="1" customWidth="1"/>
    <col min="4595" max="4595" width="39.85546875" style="1" customWidth="1"/>
    <col min="4596" max="4596" width="35.28515625" style="1" bestFit="1" customWidth="1"/>
    <col min="4597" max="4597" width="17.85546875" style="1" bestFit="1" customWidth="1"/>
    <col min="4598" max="4598" width="17.42578125" style="1" bestFit="1" customWidth="1"/>
    <col min="4599" max="4599" width="15.85546875" style="1" bestFit="1" customWidth="1"/>
    <col min="4600" max="4600" width="17.140625" style="1" bestFit="1" customWidth="1"/>
    <col min="4601" max="4601" width="15.85546875" style="1" bestFit="1" customWidth="1"/>
    <col min="4602" max="4602" width="23.85546875" style="1" bestFit="1" customWidth="1"/>
    <col min="4603" max="4603" width="35.28515625" style="1" customWidth="1"/>
    <col min="4604" max="4604" width="36" style="1" bestFit="1" customWidth="1"/>
    <col min="4605" max="4605" width="11.42578125" style="1" bestFit="1" customWidth="1"/>
    <col min="4606" max="4606" width="11.140625" style="1" bestFit="1" customWidth="1"/>
    <col min="4607" max="4607" width="15.85546875" style="1" customWidth="1"/>
    <col min="4608" max="4608" width="16.7109375" style="1" customWidth="1"/>
    <col min="4609" max="4609" width="12.140625" style="1" bestFit="1" customWidth="1"/>
    <col min="4610" max="4610" width="33.42578125" style="1" bestFit="1" customWidth="1"/>
    <col min="4611" max="4611" width="56.140625" style="1" bestFit="1" customWidth="1"/>
    <col min="4612" max="4612" width="11.42578125" style="1"/>
    <col min="4613" max="4613" width="41.42578125" style="1" customWidth="1"/>
    <col min="4614" max="4614" width="38.42578125" style="1" customWidth="1"/>
    <col min="4615" max="4849" width="11.42578125" style="1"/>
    <col min="4850" max="4850" width="2.85546875" style="1" customWidth="1"/>
    <col min="4851" max="4851" width="39.85546875" style="1" customWidth="1"/>
    <col min="4852" max="4852" width="35.28515625" style="1" bestFit="1" customWidth="1"/>
    <col min="4853" max="4853" width="17.85546875" style="1" bestFit="1" customWidth="1"/>
    <col min="4854" max="4854" width="17.42578125" style="1" bestFit="1" customWidth="1"/>
    <col min="4855" max="4855" width="15.85546875" style="1" bestFit="1" customWidth="1"/>
    <col min="4856" max="4856" width="17.140625" style="1" bestFit="1" customWidth="1"/>
    <col min="4857" max="4857" width="15.85546875" style="1" bestFit="1" customWidth="1"/>
    <col min="4858" max="4858" width="23.85546875" style="1" bestFit="1" customWidth="1"/>
    <col min="4859" max="4859" width="35.28515625" style="1" customWidth="1"/>
    <col min="4860" max="4860" width="36" style="1" bestFit="1" customWidth="1"/>
    <col min="4861" max="4861" width="11.42578125" style="1" bestFit="1" customWidth="1"/>
    <col min="4862" max="4862" width="11.140625" style="1" bestFit="1" customWidth="1"/>
    <col min="4863" max="4863" width="15.85546875" style="1" customWidth="1"/>
    <col min="4864" max="4864" width="16.7109375" style="1" customWidth="1"/>
    <col min="4865" max="4865" width="12.140625" style="1" bestFit="1" customWidth="1"/>
    <col min="4866" max="4866" width="33.42578125" style="1" bestFit="1" customWidth="1"/>
    <col min="4867" max="4867" width="56.140625" style="1" bestFit="1" customWidth="1"/>
    <col min="4868" max="4868" width="11.42578125" style="1"/>
    <col min="4869" max="4869" width="41.42578125" style="1" customWidth="1"/>
    <col min="4870" max="4870" width="38.42578125" style="1" customWidth="1"/>
    <col min="4871" max="5105" width="11.42578125" style="1"/>
    <col min="5106" max="5106" width="2.85546875" style="1" customWidth="1"/>
    <col min="5107" max="5107" width="39.85546875" style="1" customWidth="1"/>
    <col min="5108" max="5108" width="35.28515625" style="1" bestFit="1" customWidth="1"/>
    <col min="5109" max="5109" width="17.85546875" style="1" bestFit="1" customWidth="1"/>
    <col min="5110" max="5110" width="17.42578125" style="1" bestFit="1" customWidth="1"/>
    <col min="5111" max="5111" width="15.85546875" style="1" bestFit="1" customWidth="1"/>
    <col min="5112" max="5112" width="17.140625" style="1" bestFit="1" customWidth="1"/>
    <col min="5113" max="5113" width="15.85546875" style="1" bestFit="1" customWidth="1"/>
    <col min="5114" max="5114" width="23.85546875" style="1" bestFit="1" customWidth="1"/>
    <col min="5115" max="5115" width="35.28515625" style="1" customWidth="1"/>
    <col min="5116" max="5116" width="36" style="1" bestFit="1" customWidth="1"/>
    <col min="5117" max="5117" width="11.42578125" style="1" bestFit="1" customWidth="1"/>
    <col min="5118" max="5118" width="11.140625" style="1" bestFit="1" customWidth="1"/>
    <col min="5119" max="5119" width="15.85546875" style="1" customWidth="1"/>
    <col min="5120" max="5120" width="16.7109375" style="1" customWidth="1"/>
    <col min="5121" max="5121" width="12.140625" style="1" bestFit="1" customWidth="1"/>
    <col min="5122" max="5122" width="33.42578125" style="1" bestFit="1" customWidth="1"/>
    <col min="5123" max="5123" width="56.140625" style="1" bestFit="1" customWidth="1"/>
    <col min="5124" max="5124" width="11.42578125" style="1"/>
    <col min="5125" max="5125" width="41.42578125" style="1" customWidth="1"/>
    <col min="5126" max="5126" width="38.42578125" style="1" customWidth="1"/>
    <col min="5127" max="5361" width="11.42578125" style="1"/>
    <col min="5362" max="5362" width="2.85546875" style="1" customWidth="1"/>
    <col min="5363" max="5363" width="39.85546875" style="1" customWidth="1"/>
    <col min="5364" max="5364" width="35.28515625" style="1" bestFit="1" customWidth="1"/>
    <col min="5365" max="5365" width="17.85546875" style="1" bestFit="1" customWidth="1"/>
    <col min="5366" max="5366" width="17.42578125" style="1" bestFit="1" customWidth="1"/>
    <col min="5367" max="5367" width="15.85546875" style="1" bestFit="1" customWidth="1"/>
    <col min="5368" max="5368" width="17.140625" style="1" bestFit="1" customWidth="1"/>
    <col min="5369" max="5369" width="15.85546875" style="1" bestFit="1" customWidth="1"/>
    <col min="5370" max="5370" width="23.85546875" style="1" bestFit="1" customWidth="1"/>
    <col min="5371" max="5371" width="35.28515625" style="1" customWidth="1"/>
    <col min="5372" max="5372" width="36" style="1" bestFit="1" customWidth="1"/>
    <col min="5373" max="5373" width="11.42578125" style="1" bestFit="1" customWidth="1"/>
    <col min="5374" max="5374" width="11.140625" style="1" bestFit="1" customWidth="1"/>
    <col min="5375" max="5375" width="15.85546875" style="1" customWidth="1"/>
    <col min="5376" max="5376" width="16.7109375" style="1" customWidth="1"/>
    <col min="5377" max="5377" width="12.140625" style="1" bestFit="1" customWidth="1"/>
    <col min="5378" max="5378" width="33.42578125" style="1" bestFit="1" customWidth="1"/>
    <col min="5379" max="5379" width="56.140625" style="1" bestFit="1" customWidth="1"/>
    <col min="5380" max="5380" width="11.42578125" style="1"/>
    <col min="5381" max="5381" width="41.42578125" style="1" customWidth="1"/>
    <col min="5382" max="5382" width="38.42578125" style="1" customWidth="1"/>
    <col min="5383" max="5617" width="11.42578125" style="1"/>
    <col min="5618" max="5618" width="2.85546875" style="1" customWidth="1"/>
    <col min="5619" max="5619" width="39.85546875" style="1" customWidth="1"/>
    <col min="5620" max="5620" width="35.28515625" style="1" bestFit="1" customWidth="1"/>
    <col min="5621" max="5621" width="17.85546875" style="1" bestFit="1" customWidth="1"/>
    <col min="5622" max="5622" width="17.42578125" style="1" bestFit="1" customWidth="1"/>
    <col min="5623" max="5623" width="15.85546875" style="1" bestFit="1" customWidth="1"/>
    <col min="5624" max="5624" width="17.140625" style="1" bestFit="1" customWidth="1"/>
    <col min="5625" max="5625" width="15.85546875" style="1" bestFit="1" customWidth="1"/>
    <col min="5626" max="5626" width="23.85546875" style="1" bestFit="1" customWidth="1"/>
    <col min="5627" max="5627" width="35.28515625" style="1" customWidth="1"/>
    <col min="5628" max="5628" width="36" style="1" bestFit="1" customWidth="1"/>
    <col min="5629" max="5629" width="11.42578125" style="1" bestFit="1" customWidth="1"/>
    <col min="5630" max="5630" width="11.140625" style="1" bestFit="1" customWidth="1"/>
    <col min="5631" max="5631" width="15.85546875" style="1" customWidth="1"/>
    <col min="5632" max="5632" width="16.7109375" style="1" customWidth="1"/>
    <col min="5633" max="5633" width="12.140625" style="1" bestFit="1" customWidth="1"/>
    <col min="5634" max="5634" width="33.42578125" style="1" bestFit="1" customWidth="1"/>
    <col min="5635" max="5635" width="56.140625" style="1" bestFit="1" customWidth="1"/>
    <col min="5636" max="5636" width="11.42578125" style="1"/>
    <col min="5637" max="5637" width="41.42578125" style="1" customWidth="1"/>
    <col min="5638" max="5638" width="38.42578125" style="1" customWidth="1"/>
    <col min="5639" max="5873" width="11.42578125" style="1"/>
    <col min="5874" max="5874" width="2.85546875" style="1" customWidth="1"/>
    <col min="5875" max="5875" width="39.85546875" style="1" customWidth="1"/>
    <col min="5876" max="5876" width="35.28515625" style="1" bestFit="1" customWidth="1"/>
    <col min="5877" max="5877" width="17.85546875" style="1" bestFit="1" customWidth="1"/>
    <col min="5878" max="5878" width="17.42578125" style="1" bestFit="1" customWidth="1"/>
    <col min="5879" max="5879" width="15.85546875" style="1" bestFit="1" customWidth="1"/>
    <col min="5880" max="5880" width="17.140625" style="1" bestFit="1" customWidth="1"/>
    <col min="5881" max="5881" width="15.85546875" style="1" bestFit="1" customWidth="1"/>
    <col min="5882" max="5882" width="23.85546875" style="1" bestFit="1" customWidth="1"/>
    <col min="5883" max="5883" width="35.28515625" style="1" customWidth="1"/>
    <col min="5884" max="5884" width="36" style="1" bestFit="1" customWidth="1"/>
    <col min="5885" max="5885" width="11.42578125" style="1" bestFit="1" customWidth="1"/>
    <col min="5886" max="5886" width="11.140625" style="1" bestFit="1" customWidth="1"/>
    <col min="5887" max="5887" width="15.85546875" style="1" customWidth="1"/>
    <col min="5888" max="5888" width="16.7109375" style="1" customWidth="1"/>
    <col min="5889" max="5889" width="12.140625" style="1" bestFit="1" customWidth="1"/>
    <col min="5890" max="5890" width="33.42578125" style="1" bestFit="1" customWidth="1"/>
    <col min="5891" max="5891" width="56.140625" style="1" bestFit="1" customWidth="1"/>
    <col min="5892" max="5892" width="11.42578125" style="1"/>
    <col min="5893" max="5893" width="41.42578125" style="1" customWidth="1"/>
    <col min="5894" max="5894" width="38.42578125" style="1" customWidth="1"/>
    <col min="5895" max="6129" width="11.42578125" style="1"/>
    <col min="6130" max="6130" width="2.85546875" style="1" customWidth="1"/>
    <col min="6131" max="6131" width="39.85546875" style="1" customWidth="1"/>
    <col min="6132" max="6132" width="35.28515625" style="1" bestFit="1" customWidth="1"/>
    <col min="6133" max="6133" width="17.85546875" style="1" bestFit="1" customWidth="1"/>
    <col min="6134" max="6134" width="17.42578125" style="1" bestFit="1" customWidth="1"/>
    <col min="6135" max="6135" width="15.85546875" style="1" bestFit="1" customWidth="1"/>
    <col min="6136" max="6136" width="17.140625" style="1" bestFit="1" customWidth="1"/>
    <col min="6137" max="6137" width="15.85546875" style="1" bestFit="1" customWidth="1"/>
    <col min="6138" max="6138" width="23.85546875" style="1" bestFit="1" customWidth="1"/>
    <col min="6139" max="6139" width="35.28515625" style="1" customWidth="1"/>
    <col min="6140" max="6140" width="36" style="1" bestFit="1" customWidth="1"/>
    <col min="6141" max="6141" width="11.42578125" style="1" bestFit="1" customWidth="1"/>
    <col min="6142" max="6142" width="11.140625" style="1" bestFit="1" customWidth="1"/>
    <col min="6143" max="6143" width="15.85546875" style="1" customWidth="1"/>
    <col min="6144" max="6144" width="16.7109375" style="1" customWidth="1"/>
    <col min="6145" max="6145" width="12.140625" style="1" bestFit="1" customWidth="1"/>
    <col min="6146" max="6146" width="33.42578125" style="1" bestFit="1" customWidth="1"/>
    <col min="6147" max="6147" width="56.140625" style="1" bestFit="1" customWidth="1"/>
    <col min="6148" max="6148" width="11.42578125" style="1"/>
    <col min="6149" max="6149" width="41.42578125" style="1" customWidth="1"/>
    <col min="6150" max="6150" width="38.42578125" style="1" customWidth="1"/>
    <col min="6151" max="6385" width="11.42578125" style="1"/>
    <col min="6386" max="6386" width="2.85546875" style="1" customWidth="1"/>
    <col min="6387" max="6387" width="39.85546875" style="1" customWidth="1"/>
    <col min="6388" max="6388" width="35.28515625" style="1" bestFit="1" customWidth="1"/>
    <col min="6389" max="6389" width="17.85546875" style="1" bestFit="1" customWidth="1"/>
    <col min="6390" max="6390" width="17.42578125" style="1" bestFit="1" customWidth="1"/>
    <col min="6391" max="6391" width="15.85546875" style="1" bestFit="1" customWidth="1"/>
    <col min="6392" max="6392" width="17.140625" style="1" bestFit="1" customWidth="1"/>
    <col min="6393" max="6393" width="15.85546875" style="1" bestFit="1" customWidth="1"/>
    <col min="6394" max="6394" width="23.85546875" style="1" bestFit="1" customWidth="1"/>
    <col min="6395" max="6395" width="35.28515625" style="1" customWidth="1"/>
    <col min="6396" max="6396" width="36" style="1" bestFit="1" customWidth="1"/>
    <col min="6397" max="6397" width="11.42578125" style="1" bestFit="1" customWidth="1"/>
    <col min="6398" max="6398" width="11.140625" style="1" bestFit="1" customWidth="1"/>
    <col min="6399" max="6399" width="15.85546875" style="1" customWidth="1"/>
    <col min="6400" max="6400" width="16.7109375" style="1" customWidth="1"/>
    <col min="6401" max="6401" width="12.140625" style="1" bestFit="1" customWidth="1"/>
    <col min="6402" max="6402" width="33.42578125" style="1" bestFit="1" customWidth="1"/>
    <col min="6403" max="6403" width="56.140625" style="1" bestFit="1" customWidth="1"/>
    <col min="6404" max="6404" width="11.42578125" style="1"/>
    <col min="6405" max="6405" width="41.42578125" style="1" customWidth="1"/>
    <col min="6406" max="6406" width="38.42578125" style="1" customWidth="1"/>
    <col min="6407" max="6641" width="11.42578125" style="1"/>
    <col min="6642" max="6642" width="2.85546875" style="1" customWidth="1"/>
    <col min="6643" max="6643" width="39.85546875" style="1" customWidth="1"/>
    <col min="6644" max="6644" width="35.28515625" style="1" bestFit="1" customWidth="1"/>
    <col min="6645" max="6645" width="17.85546875" style="1" bestFit="1" customWidth="1"/>
    <col min="6646" max="6646" width="17.42578125" style="1" bestFit="1" customWidth="1"/>
    <col min="6647" max="6647" width="15.85546875" style="1" bestFit="1" customWidth="1"/>
    <col min="6648" max="6648" width="17.140625" style="1" bestFit="1" customWidth="1"/>
    <col min="6649" max="6649" width="15.85546875" style="1" bestFit="1" customWidth="1"/>
    <col min="6650" max="6650" width="23.85546875" style="1" bestFit="1" customWidth="1"/>
    <col min="6651" max="6651" width="35.28515625" style="1" customWidth="1"/>
    <col min="6652" max="6652" width="36" style="1" bestFit="1" customWidth="1"/>
    <col min="6653" max="6653" width="11.42578125" style="1" bestFit="1" customWidth="1"/>
    <col min="6654" max="6654" width="11.140625" style="1" bestFit="1" customWidth="1"/>
    <col min="6655" max="6655" width="15.85546875" style="1" customWidth="1"/>
    <col min="6656" max="6656" width="16.7109375" style="1" customWidth="1"/>
    <col min="6657" max="6657" width="12.140625" style="1" bestFit="1" customWidth="1"/>
    <col min="6658" max="6658" width="33.42578125" style="1" bestFit="1" customWidth="1"/>
    <col min="6659" max="6659" width="56.140625" style="1" bestFit="1" customWidth="1"/>
    <col min="6660" max="6660" width="11.42578125" style="1"/>
    <col min="6661" max="6661" width="41.42578125" style="1" customWidth="1"/>
    <col min="6662" max="6662" width="38.42578125" style="1" customWidth="1"/>
    <col min="6663" max="6897" width="11.42578125" style="1"/>
    <col min="6898" max="6898" width="2.85546875" style="1" customWidth="1"/>
    <col min="6899" max="6899" width="39.85546875" style="1" customWidth="1"/>
    <col min="6900" max="6900" width="35.28515625" style="1" bestFit="1" customWidth="1"/>
    <col min="6901" max="6901" width="17.85546875" style="1" bestFit="1" customWidth="1"/>
    <col min="6902" max="6902" width="17.42578125" style="1" bestFit="1" customWidth="1"/>
    <col min="6903" max="6903" width="15.85546875" style="1" bestFit="1" customWidth="1"/>
    <col min="6904" max="6904" width="17.140625" style="1" bestFit="1" customWidth="1"/>
    <col min="6905" max="6905" width="15.85546875" style="1" bestFit="1" customWidth="1"/>
    <col min="6906" max="6906" width="23.85546875" style="1" bestFit="1" customWidth="1"/>
    <col min="6907" max="6907" width="35.28515625" style="1" customWidth="1"/>
    <col min="6908" max="6908" width="36" style="1" bestFit="1" customWidth="1"/>
    <col min="6909" max="6909" width="11.42578125" style="1" bestFit="1" customWidth="1"/>
    <col min="6910" max="6910" width="11.140625" style="1" bestFit="1" customWidth="1"/>
    <col min="6911" max="6911" width="15.85546875" style="1" customWidth="1"/>
    <col min="6912" max="6912" width="16.7109375" style="1" customWidth="1"/>
    <col min="6913" max="6913" width="12.140625" style="1" bestFit="1" customWidth="1"/>
    <col min="6914" max="6914" width="33.42578125" style="1" bestFit="1" customWidth="1"/>
    <col min="6915" max="6915" width="56.140625" style="1" bestFit="1" customWidth="1"/>
    <col min="6916" max="6916" width="11.42578125" style="1"/>
    <col min="6917" max="6917" width="41.42578125" style="1" customWidth="1"/>
    <col min="6918" max="6918" width="38.42578125" style="1" customWidth="1"/>
    <col min="6919" max="7153" width="11.42578125" style="1"/>
    <col min="7154" max="7154" width="2.85546875" style="1" customWidth="1"/>
    <col min="7155" max="7155" width="39.85546875" style="1" customWidth="1"/>
    <col min="7156" max="7156" width="35.28515625" style="1" bestFit="1" customWidth="1"/>
    <col min="7157" max="7157" width="17.85546875" style="1" bestFit="1" customWidth="1"/>
    <col min="7158" max="7158" width="17.42578125" style="1" bestFit="1" customWidth="1"/>
    <col min="7159" max="7159" width="15.85546875" style="1" bestFit="1" customWidth="1"/>
    <col min="7160" max="7160" width="17.140625" style="1" bestFit="1" customWidth="1"/>
    <col min="7161" max="7161" width="15.85546875" style="1" bestFit="1" customWidth="1"/>
    <col min="7162" max="7162" width="23.85546875" style="1" bestFit="1" customWidth="1"/>
    <col min="7163" max="7163" width="35.28515625" style="1" customWidth="1"/>
    <col min="7164" max="7164" width="36" style="1" bestFit="1" customWidth="1"/>
    <col min="7165" max="7165" width="11.42578125" style="1" bestFit="1" customWidth="1"/>
    <col min="7166" max="7166" width="11.140625" style="1" bestFit="1" customWidth="1"/>
    <col min="7167" max="7167" width="15.85546875" style="1" customWidth="1"/>
    <col min="7168" max="7168" width="16.7109375" style="1" customWidth="1"/>
    <col min="7169" max="7169" width="12.140625" style="1" bestFit="1" customWidth="1"/>
    <col min="7170" max="7170" width="33.42578125" style="1" bestFit="1" customWidth="1"/>
    <col min="7171" max="7171" width="56.140625" style="1" bestFit="1" customWidth="1"/>
    <col min="7172" max="7172" width="11.42578125" style="1"/>
    <col min="7173" max="7173" width="41.42578125" style="1" customWidth="1"/>
    <col min="7174" max="7174" width="38.42578125" style="1" customWidth="1"/>
    <col min="7175" max="7409" width="11.42578125" style="1"/>
    <col min="7410" max="7410" width="2.85546875" style="1" customWidth="1"/>
    <col min="7411" max="7411" width="39.85546875" style="1" customWidth="1"/>
    <col min="7412" max="7412" width="35.28515625" style="1" bestFit="1" customWidth="1"/>
    <col min="7413" max="7413" width="17.85546875" style="1" bestFit="1" customWidth="1"/>
    <col min="7414" max="7414" width="17.42578125" style="1" bestFit="1" customWidth="1"/>
    <col min="7415" max="7415" width="15.85546875" style="1" bestFit="1" customWidth="1"/>
    <col min="7416" max="7416" width="17.140625" style="1" bestFit="1" customWidth="1"/>
    <col min="7417" max="7417" width="15.85546875" style="1" bestFit="1" customWidth="1"/>
    <col min="7418" max="7418" width="23.85546875" style="1" bestFit="1" customWidth="1"/>
    <col min="7419" max="7419" width="35.28515625" style="1" customWidth="1"/>
    <col min="7420" max="7420" width="36" style="1" bestFit="1" customWidth="1"/>
    <col min="7421" max="7421" width="11.42578125" style="1" bestFit="1" customWidth="1"/>
    <col min="7422" max="7422" width="11.140625" style="1" bestFit="1" customWidth="1"/>
    <col min="7423" max="7423" width="15.85546875" style="1" customWidth="1"/>
    <col min="7424" max="7424" width="16.7109375" style="1" customWidth="1"/>
    <col min="7425" max="7425" width="12.140625" style="1" bestFit="1" customWidth="1"/>
    <col min="7426" max="7426" width="33.42578125" style="1" bestFit="1" customWidth="1"/>
    <col min="7427" max="7427" width="56.140625" style="1" bestFit="1" customWidth="1"/>
    <col min="7428" max="7428" width="11.42578125" style="1"/>
    <col min="7429" max="7429" width="41.42578125" style="1" customWidth="1"/>
    <col min="7430" max="7430" width="38.42578125" style="1" customWidth="1"/>
    <col min="7431" max="7665" width="11.42578125" style="1"/>
    <col min="7666" max="7666" width="2.85546875" style="1" customWidth="1"/>
    <col min="7667" max="7667" width="39.85546875" style="1" customWidth="1"/>
    <col min="7668" max="7668" width="35.28515625" style="1" bestFit="1" customWidth="1"/>
    <col min="7669" max="7669" width="17.85546875" style="1" bestFit="1" customWidth="1"/>
    <col min="7670" max="7670" width="17.42578125" style="1" bestFit="1" customWidth="1"/>
    <col min="7671" max="7671" width="15.85546875" style="1" bestFit="1" customWidth="1"/>
    <col min="7672" max="7672" width="17.140625" style="1" bestFit="1" customWidth="1"/>
    <col min="7673" max="7673" width="15.85546875" style="1" bestFit="1" customWidth="1"/>
    <col min="7674" max="7674" width="23.85546875" style="1" bestFit="1" customWidth="1"/>
    <col min="7675" max="7675" width="35.28515625" style="1" customWidth="1"/>
    <col min="7676" max="7676" width="36" style="1" bestFit="1" customWidth="1"/>
    <col min="7677" max="7677" width="11.42578125" style="1" bestFit="1" customWidth="1"/>
    <col min="7678" max="7678" width="11.140625" style="1" bestFit="1" customWidth="1"/>
    <col min="7679" max="7679" width="15.85546875" style="1" customWidth="1"/>
    <col min="7680" max="7680" width="16.7109375" style="1" customWidth="1"/>
    <col min="7681" max="7681" width="12.140625" style="1" bestFit="1" customWidth="1"/>
    <col min="7682" max="7682" width="33.42578125" style="1" bestFit="1" customWidth="1"/>
    <col min="7683" max="7683" width="56.140625" style="1" bestFit="1" customWidth="1"/>
    <col min="7684" max="7684" width="11.42578125" style="1"/>
    <col min="7685" max="7685" width="41.42578125" style="1" customWidth="1"/>
    <col min="7686" max="7686" width="38.42578125" style="1" customWidth="1"/>
    <col min="7687" max="7921" width="11.42578125" style="1"/>
    <col min="7922" max="7922" width="2.85546875" style="1" customWidth="1"/>
    <col min="7923" max="7923" width="39.85546875" style="1" customWidth="1"/>
    <col min="7924" max="7924" width="35.28515625" style="1" bestFit="1" customWidth="1"/>
    <col min="7925" max="7925" width="17.85546875" style="1" bestFit="1" customWidth="1"/>
    <col min="7926" max="7926" width="17.42578125" style="1" bestFit="1" customWidth="1"/>
    <col min="7927" max="7927" width="15.85546875" style="1" bestFit="1" customWidth="1"/>
    <col min="7928" max="7928" width="17.140625" style="1" bestFit="1" customWidth="1"/>
    <col min="7929" max="7929" width="15.85546875" style="1" bestFit="1" customWidth="1"/>
    <col min="7930" max="7930" width="23.85546875" style="1" bestFit="1" customWidth="1"/>
    <col min="7931" max="7931" width="35.28515625" style="1" customWidth="1"/>
    <col min="7932" max="7932" width="36" style="1" bestFit="1" customWidth="1"/>
    <col min="7933" max="7933" width="11.42578125" style="1" bestFit="1" customWidth="1"/>
    <col min="7934" max="7934" width="11.140625" style="1" bestFit="1" customWidth="1"/>
    <col min="7935" max="7935" width="15.85546875" style="1" customWidth="1"/>
    <col min="7936" max="7936" width="16.7109375" style="1" customWidth="1"/>
    <col min="7937" max="7937" width="12.140625" style="1" bestFit="1" customWidth="1"/>
    <col min="7938" max="7938" width="33.42578125" style="1" bestFit="1" customWidth="1"/>
    <col min="7939" max="7939" width="56.140625" style="1" bestFit="1" customWidth="1"/>
    <col min="7940" max="7940" width="11.42578125" style="1"/>
    <col min="7941" max="7941" width="41.42578125" style="1" customWidth="1"/>
    <col min="7942" max="7942" width="38.42578125" style="1" customWidth="1"/>
    <col min="7943" max="8177" width="11.42578125" style="1"/>
    <col min="8178" max="8178" width="2.85546875" style="1" customWidth="1"/>
    <col min="8179" max="8179" width="39.85546875" style="1" customWidth="1"/>
    <col min="8180" max="8180" width="35.28515625" style="1" bestFit="1" customWidth="1"/>
    <col min="8181" max="8181" width="17.85546875" style="1" bestFit="1" customWidth="1"/>
    <col min="8182" max="8182" width="17.42578125" style="1" bestFit="1" customWidth="1"/>
    <col min="8183" max="8183" width="15.85546875" style="1" bestFit="1" customWidth="1"/>
    <col min="8184" max="8184" width="17.140625" style="1" bestFit="1" customWidth="1"/>
    <col min="8185" max="8185" width="15.85546875" style="1" bestFit="1" customWidth="1"/>
    <col min="8186" max="8186" width="23.85546875" style="1" bestFit="1" customWidth="1"/>
    <col min="8187" max="8187" width="35.28515625" style="1" customWidth="1"/>
    <col min="8188" max="8188" width="36" style="1" bestFit="1" customWidth="1"/>
    <col min="8189" max="8189" width="11.42578125" style="1" bestFit="1" customWidth="1"/>
    <col min="8190" max="8190" width="11.140625" style="1" bestFit="1" customWidth="1"/>
    <col min="8191" max="8191" width="15.85546875" style="1" customWidth="1"/>
    <col min="8192" max="8192" width="16.7109375" style="1" customWidth="1"/>
    <col min="8193" max="8193" width="12.140625" style="1" bestFit="1" customWidth="1"/>
    <col min="8194" max="8194" width="33.42578125" style="1" bestFit="1" customWidth="1"/>
    <col min="8195" max="8195" width="56.140625" style="1" bestFit="1" customWidth="1"/>
    <col min="8196" max="8196" width="11.42578125" style="1"/>
    <col min="8197" max="8197" width="41.42578125" style="1" customWidth="1"/>
    <col min="8198" max="8198" width="38.42578125" style="1" customWidth="1"/>
    <col min="8199" max="8433" width="11.42578125" style="1"/>
    <col min="8434" max="8434" width="2.85546875" style="1" customWidth="1"/>
    <col min="8435" max="8435" width="39.85546875" style="1" customWidth="1"/>
    <col min="8436" max="8436" width="35.28515625" style="1" bestFit="1" customWidth="1"/>
    <col min="8437" max="8437" width="17.85546875" style="1" bestFit="1" customWidth="1"/>
    <col min="8438" max="8438" width="17.42578125" style="1" bestFit="1" customWidth="1"/>
    <col min="8439" max="8439" width="15.85546875" style="1" bestFit="1" customWidth="1"/>
    <col min="8440" max="8440" width="17.140625" style="1" bestFit="1" customWidth="1"/>
    <col min="8441" max="8441" width="15.85546875" style="1" bestFit="1" customWidth="1"/>
    <col min="8442" max="8442" width="23.85546875" style="1" bestFit="1" customWidth="1"/>
    <col min="8443" max="8443" width="35.28515625" style="1" customWidth="1"/>
    <col min="8444" max="8444" width="36" style="1" bestFit="1" customWidth="1"/>
    <col min="8445" max="8445" width="11.42578125" style="1" bestFit="1" customWidth="1"/>
    <col min="8446" max="8446" width="11.140625" style="1" bestFit="1" customWidth="1"/>
    <col min="8447" max="8447" width="15.85546875" style="1" customWidth="1"/>
    <col min="8448" max="8448" width="16.7109375" style="1" customWidth="1"/>
    <col min="8449" max="8449" width="12.140625" style="1" bestFit="1" customWidth="1"/>
    <col min="8450" max="8450" width="33.42578125" style="1" bestFit="1" customWidth="1"/>
    <col min="8451" max="8451" width="56.140625" style="1" bestFit="1" customWidth="1"/>
    <col min="8452" max="8452" width="11.42578125" style="1"/>
    <col min="8453" max="8453" width="41.42578125" style="1" customWidth="1"/>
    <col min="8454" max="8454" width="38.42578125" style="1" customWidth="1"/>
    <col min="8455" max="8689" width="11.42578125" style="1"/>
    <col min="8690" max="8690" width="2.85546875" style="1" customWidth="1"/>
    <col min="8691" max="8691" width="39.85546875" style="1" customWidth="1"/>
    <col min="8692" max="8692" width="35.28515625" style="1" bestFit="1" customWidth="1"/>
    <col min="8693" max="8693" width="17.85546875" style="1" bestFit="1" customWidth="1"/>
    <col min="8694" max="8694" width="17.42578125" style="1" bestFit="1" customWidth="1"/>
    <col min="8695" max="8695" width="15.85546875" style="1" bestFit="1" customWidth="1"/>
    <col min="8696" max="8696" width="17.140625" style="1" bestFit="1" customWidth="1"/>
    <col min="8697" max="8697" width="15.85546875" style="1" bestFit="1" customWidth="1"/>
    <col min="8698" max="8698" width="23.85546875" style="1" bestFit="1" customWidth="1"/>
    <col min="8699" max="8699" width="35.28515625" style="1" customWidth="1"/>
    <col min="8700" max="8700" width="36" style="1" bestFit="1" customWidth="1"/>
    <col min="8701" max="8701" width="11.42578125" style="1" bestFit="1" customWidth="1"/>
    <col min="8702" max="8702" width="11.140625" style="1" bestFit="1" customWidth="1"/>
    <col min="8703" max="8703" width="15.85546875" style="1" customWidth="1"/>
    <col min="8704" max="8704" width="16.7109375" style="1" customWidth="1"/>
    <col min="8705" max="8705" width="12.140625" style="1" bestFit="1" customWidth="1"/>
    <col min="8706" max="8706" width="33.42578125" style="1" bestFit="1" customWidth="1"/>
    <col min="8707" max="8707" width="56.140625" style="1" bestFit="1" customWidth="1"/>
    <col min="8708" max="8708" width="11.42578125" style="1"/>
    <col min="8709" max="8709" width="41.42578125" style="1" customWidth="1"/>
    <col min="8710" max="8710" width="38.42578125" style="1" customWidth="1"/>
    <col min="8711" max="8945" width="11.42578125" style="1"/>
    <col min="8946" max="8946" width="2.85546875" style="1" customWidth="1"/>
    <col min="8947" max="8947" width="39.85546875" style="1" customWidth="1"/>
    <col min="8948" max="8948" width="35.28515625" style="1" bestFit="1" customWidth="1"/>
    <col min="8949" max="8949" width="17.85546875" style="1" bestFit="1" customWidth="1"/>
    <col min="8950" max="8950" width="17.42578125" style="1" bestFit="1" customWidth="1"/>
    <col min="8951" max="8951" width="15.85546875" style="1" bestFit="1" customWidth="1"/>
    <col min="8952" max="8952" width="17.140625" style="1" bestFit="1" customWidth="1"/>
    <col min="8953" max="8953" width="15.85546875" style="1" bestFit="1" customWidth="1"/>
    <col min="8954" max="8954" width="23.85546875" style="1" bestFit="1" customWidth="1"/>
    <col min="8955" max="8955" width="35.28515625" style="1" customWidth="1"/>
    <col min="8956" max="8956" width="36" style="1" bestFit="1" customWidth="1"/>
    <col min="8957" max="8957" width="11.42578125" style="1" bestFit="1" customWidth="1"/>
    <col min="8958" max="8958" width="11.140625" style="1" bestFit="1" customWidth="1"/>
    <col min="8959" max="8959" width="15.85546875" style="1" customWidth="1"/>
    <col min="8960" max="8960" width="16.7109375" style="1" customWidth="1"/>
    <col min="8961" max="8961" width="12.140625" style="1" bestFit="1" customWidth="1"/>
    <col min="8962" max="8962" width="33.42578125" style="1" bestFit="1" customWidth="1"/>
    <col min="8963" max="8963" width="56.140625" style="1" bestFit="1" customWidth="1"/>
    <col min="8964" max="8964" width="11.42578125" style="1"/>
    <col min="8965" max="8965" width="41.42578125" style="1" customWidth="1"/>
    <col min="8966" max="8966" width="38.42578125" style="1" customWidth="1"/>
    <col min="8967" max="9201" width="11.42578125" style="1"/>
    <col min="9202" max="9202" width="2.85546875" style="1" customWidth="1"/>
    <col min="9203" max="9203" width="39.85546875" style="1" customWidth="1"/>
    <col min="9204" max="9204" width="35.28515625" style="1" bestFit="1" customWidth="1"/>
    <col min="9205" max="9205" width="17.85546875" style="1" bestFit="1" customWidth="1"/>
    <col min="9206" max="9206" width="17.42578125" style="1" bestFit="1" customWidth="1"/>
    <col min="9207" max="9207" width="15.85546875" style="1" bestFit="1" customWidth="1"/>
    <col min="9208" max="9208" width="17.140625" style="1" bestFit="1" customWidth="1"/>
    <col min="9209" max="9209" width="15.85546875" style="1" bestFit="1" customWidth="1"/>
    <col min="9210" max="9210" width="23.85546875" style="1" bestFit="1" customWidth="1"/>
    <col min="9211" max="9211" width="35.28515625" style="1" customWidth="1"/>
    <col min="9212" max="9212" width="36" style="1" bestFit="1" customWidth="1"/>
    <col min="9213" max="9213" width="11.42578125" style="1" bestFit="1" customWidth="1"/>
    <col min="9214" max="9214" width="11.140625" style="1" bestFit="1" customWidth="1"/>
    <col min="9215" max="9215" width="15.85546875" style="1" customWidth="1"/>
    <col min="9216" max="9216" width="16.7109375" style="1" customWidth="1"/>
    <col min="9217" max="9217" width="12.140625" style="1" bestFit="1" customWidth="1"/>
    <col min="9218" max="9218" width="33.42578125" style="1" bestFit="1" customWidth="1"/>
    <col min="9219" max="9219" width="56.140625" style="1" bestFit="1" customWidth="1"/>
    <col min="9220" max="9220" width="11.42578125" style="1"/>
    <col min="9221" max="9221" width="41.42578125" style="1" customWidth="1"/>
    <col min="9222" max="9222" width="38.42578125" style="1" customWidth="1"/>
    <col min="9223" max="9457" width="11.42578125" style="1"/>
    <col min="9458" max="9458" width="2.85546875" style="1" customWidth="1"/>
    <col min="9459" max="9459" width="39.85546875" style="1" customWidth="1"/>
    <col min="9460" max="9460" width="35.28515625" style="1" bestFit="1" customWidth="1"/>
    <col min="9461" max="9461" width="17.85546875" style="1" bestFit="1" customWidth="1"/>
    <col min="9462" max="9462" width="17.42578125" style="1" bestFit="1" customWidth="1"/>
    <col min="9463" max="9463" width="15.85546875" style="1" bestFit="1" customWidth="1"/>
    <col min="9464" max="9464" width="17.140625" style="1" bestFit="1" customWidth="1"/>
    <col min="9465" max="9465" width="15.85546875" style="1" bestFit="1" customWidth="1"/>
    <col min="9466" max="9466" width="23.85546875" style="1" bestFit="1" customWidth="1"/>
    <col min="9467" max="9467" width="35.28515625" style="1" customWidth="1"/>
    <col min="9468" max="9468" width="36" style="1" bestFit="1" customWidth="1"/>
    <col min="9469" max="9469" width="11.42578125" style="1" bestFit="1" customWidth="1"/>
    <col min="9470" max="9470" width="11.140625" style="1" bestFit="1" customWidth="1"/>
    <col min="9471" max="9471" width="15.85546875" style="1" customWidth="1"/>
    <col min="9472" max="9472" width="16.7109375" style="1" customWidth="1"/>
    <col min="9473" max="9473" width="12.140625" style="1" bestFit="1" customWidth="1"/>
    <col min="9474" max="9474" width="33.42578125" style="1" bestFit="1" customWidth="1"/>
    <col min="9475" max="9475" width="56.140625" style="1" bestFit="1" customWidth="1"/>
    <col min="9476" max="9476" width="11.42578125" style="1"/>
    <col min="9477" max="9477" width="41.42578125" style="1" customWidth="1"/>
    <col min="9478" max="9478" width="38.42578125" style="1" customWidth="1"/>
    <col min="9479" max="9713" width="11.42578125" style="1"/>
    <col min="9714" max="9714" width="2.85546875" style="1" customWidth="1"/>
    <col min="9715" max="9715" width="39.85546875" style="1" customWidth="1"/>
    <col min="9716" max="9716" width="35.28515625" style="1" bestFit="1" customWidth="1"/>
    <col min="9717" max="9717" width="17.85546875" style="1" bestFit="1" customWidth="1"/>
    <col min="9718" max="9718" width="17.42578125" style="1" bestFit="1" customWidth="1"/>
    <col min="9719" max="9719" width="15.85546875" style="1" bestFit="1" customWidth="1"/>
    <col min="9720" max="9720" width="17.140625" style="1" bestFit="1" customWidth="1"/>
    <col min="9721" max="9721" width="15.85546875" style="1" bestFit="1" customWidth="1"/>
    <col min="9722" max="9722" width="23.85546875" style="1" bestFit="1" customWidth="1"/>
    <col min="9723" max="9723" width="35.28515625" style="1" customWidth="1"/>
    <col min="9724" max="9724" width="36" style="1" bestFit="1" customWidth="1"/>
    <col min="9725" max="9725" width="11.42578125" style="1" bestFit="1" customWidth="1"/>
    <col min="9726" max="9726" width="11.140625" style="1" bestFit="1" customWidth="1"/>
    <col min="9727" max="9727" width="15.85546875" style="1" customWidth="1"/>
    <col min="9728" max="9728" width="16.7109375" style="1" customWidth="1"/>
    <col min="9729" max="9729" width="12.140625" style="1" bestFit="1" customWidth="1"/>
    <col min="9730" max="9730" width="33.42578125" style="1" bestFit="1" customWidth="1"/>
    <col min="9731" max="9731" width="56.140625" style="1" bestFit="1" customWidth="1"/>
    <col min="9732" max="9732" width="11.42578125" style="1"/>
    <col min="9733" max="9733" width="41.42578125" style="1" customWidth="1"/>
    <col min="9734" max="9734" width="38.42578125" style="1" customWidth="1"/>
    <col min="9735" max="9969" width="11.42578125" style="1"/>
    <col min="9970" max="9970" width="2.85546875" style="1" customWidth="1"/>
    <col min="9971" max="9971" width="39.85546875" style="1" customWidth="1"/>
    <col min="9972" max="9972" width="35.28515625" style="1" bestFit="1" customWidth="1"/>
    <col min="9973" max="9973" width="17.85546875" style="1" bestFit="1" customWidth="1"/>
    <col min="9974" max="9974" width="17.42578125" style="1" bestFit="1" customWidth="1"/>
    <col min="9975" max="9975" width="15.85546875" style="1" bestFit="1" customWidth="1"/>
    <col min="9976" max="9976" width="17.140625" style="1" bestFit="1" customWidth="1"/>
    <col min="9977" max="9977" width="15.85546875" style="1" bestFit="1" customWidth="1"/>
    <col min="9978" max="9978" width="23.85546875" style="1" bestFit="1" customWidth="1"/>
    <col min="9979" max="9979" width="35.28515625" style="1" customWidth="1"/>
    <col min="9980" max="9980" width="36" style="1" bestFit="1" customWidth="1"/>
    <col min="9981" max="9981" width="11.42578125" style="1" bestFit="1" customWidth="1"/>
    <col min="9982" max="9982" width="11.140625" style="1" bestFit="1" customWidth="1"/>
    <col min="9983" max="9983" width="15.85546875" style="1" customWidth="1"/>
    <col min="9984" max="9984" width="16.7109375" style="1" customWidth="1"/>
    <col min="9985" max="9985" width="12.140625" style="1" bestFit="1" customWidth="1"/>
    <col min="9986" max="9986" width="33.42578125" style="1" bestFit="1" customWidth="1"/>
    <col min="9987" max="9987" width="56.140625" style="1" bestFit="1" customWidth="1"/>
    <col min="9988" max="9988" width="11.42578125" style="1"/>
    <col min="9989" max="9989" width="41.42578125" style="1" customWidth="1"/>
    <col min="9990" max="9990" width="38.42578125" style="1" customWidth="1"/>
    <col min="9991" max="10225" width="11.42578125" style="1"/>
    <col min="10226" max="10226" width="2.85546875" style="1" customWidth="1"/>
    <col min="10227" max="10227" width="39.85546875" style="1" customWidth="1"/>
    <col min="10228" max="10228" width="35.28515625" style="1" bestFit="1" customWidth="1"/>
    <col min="10229" max="10229" width="17.85546875" style="1" bestFit="1" customWidth="1"/>
    <col min="10230" max="10230" width="17.42578125" style="1" bestFit="1" customWidth="1"/>
    <col min="10231" max="10231" width="15.85546875" style="1" bestFit="1" customWidth="1"/>
    <col min="10232" max="10232" width="17.140625" style="1" bestFit="1" customWidth="1"/>
    <col min="10233" max="10233" width="15.85546875" style="1" bestFit="1" customWidth="1"/>
    <col min="10234" max="10234" width="23.85546875" style="1" bestFit="1" customWidth="1"/>
    <col min="10235" max="10235" width="35.28515625" style="1" customWidth="1"/>
    <col min="10236" max="10236" width="36" style="1" bestFit="1" customWidth="1"/>
    <col min="10237" max="10237" width="11.42578125" style="1" bestFit="1" customWidth="1"/>
    <col min="10238" max="10238" width="11.140625" style="1" bestFit="1" customWidth="1"/>
    <col min="10239" max="10239" width="15.85546875" style="1" customWidth="1"/>
    <col min="10240" max="10240" width="16.7109375" style="1" customWidth="1"/>
    <col min="10241" max="10241" width="12.140625" style="1" bestFit="1" customWidth="1"/>
    <col min="10242" max="10242" width="33.42578125" style="1" bestFit="1" customWidth="1"/>
    <col min="10243" max="10243" width="56.140625" style="1" bestFit="1" customWidth="1"/>
    <col min="10244" max="10244" width="11.42578125" style="1"/>
    <col min="10245" max="10245" width="41.42578125" style="1" customWidth="1"/>
    <col min="10246" max="10246" width="38.42578125" style="1" customWidth="1"/>
    <col min="10247" max="10481" width="11.42578125" style="1"/>
    <col min="10482" max="10482" width="2.85546875" style="1" customWidth="1"/>
    <col min="10483" max="10483" width="39.85546875" style="1" customWidth="1"/>
    <col min="10484" max="10484" width="35.28515625" style="1" bestFit="1" customWidth="1"/>
    <col min="10485" max="10485" width="17.85546875" style="1" bestFit="1" customWidth="1"/>
    <col min="10486" max="10486" width="17.42578125" style="1" bestFit="1" customWidth="1"/>
    <col min="10487" max="10487" width="15.85546875" style="1" bestFit="1" customWidth="1"/>
    <col min="10488" max="10488" width="17.140625" style="1" bestFit="1" customWidth="1"/>
    <col min="10489" max="10489" width="15.85546875" style="1" bestFit="1" customWidth="1"/>
    <col min="10490" max="10490" width="23.85546875" style="1" bestFit="1" customWidth="1"/>
    <col min="10491" max="10491" width="35.28515625" style="1" customWidth="1"/>
    <col min="10492" max="10492" width="36" style="1" bestFit="1" customWidth="1"/>
    <col min="10493" max="10493" width="11.42578125" style="1" bestFit="1" customWidth="1"/>
    <col min="10494" max="10494" width="11.140625" style="1" bestFit="1" customWidth="1"/>
    <col min="10495" max="10495" width="15.85546875" style="1" customWidth="1"/>
    <col min="10496" max="10496" width="16.7109375" style="1" customWidth="1"/>
    <col min="10497" max="10497" width="12.140625" style="1" bestFit="1" customWidth="1"/>
    <col min="10498" max="10498" width="33.42578125" style="1" bestFit="1" customWidth="1"/>
    <col min="10499" max="10499" width="56.140625" style="1" bestFit="1" customWidth="1"/>
    <col min="10500" max="10500" width="11.42578125" style="1"/>
    <col min="10501" max="10501" width="41.42578125" style="1" customWidth="1"/>
    <col min="10502" max="10502" width="38.42578125" style="1" customWidth="1"/>
    <col min="10503" max="10737" width="11.42578125" style="1"/>
    <col min="10738" max="10738" width="2.85546875" style="1" customWidth="1"/>
    <col min="10739" max="10739" width="39.85546875" style="1" customWidth="1"/>
    <col min="10740" max="10740" width="35.28515625" style="1" bestFit="1" customWidth="1"/>
    <col min="10741" max="10741" width="17.85546875" style="1" bestFit="1" customWidth="1"/>
    <col min="10742" max="10742" width="17.42578125" style="1" bestFit="1" customWidth="1"/>
    <col min="10743" max="10743" width="15.85546875" style="1" bestFit="1" customWidth="1"/>
    <col min="10744" max="10744" width="17.140625" style="1" bestFit="1" customWidth="1"/>
    <col min="10745" max="10745" width="15.85546875" style="1" bestFit="1" customWidth="1"/>
    <col min="10746" max="10746" width="23.85546875" style="1" bestFit="1" customWidth="1"/>
    <col min="10747" max="10747" width="35.28515625" style="1" customWidth="1"/>
    <col min="10748" max="10748" width="36" style="1" bestFit="1" customWidth="1"/>
    <col min="10749" max="10749" width="11.42578125" style="1" bestFit="1" customWidth="1"/>
    <col min="10750" max="10750" width="11.140625" style="1" bestFit="1" customWidth="1"/>
    <col min="10751" max="10751" width="15.85546875" style="1" customWidth="1"/>
    <col min="10752" max="10752" width="16.7109375" style="1" customWidth="1"/>
    <col min="10753" max="10753" width="12.140625" style="1" bestFit="1" customWidth="1"/>
    <col min="10754" max="10754" width="33.42578125" style="1" bestFit="1" customWidth="1"/>
    <col min="10755" max="10755" width="56.140625" style="1" bestFit="1" customWidth="1"/>
    <col min="10756" max="10756" width="11.42578125" style="1"/>
    <col min="10757" max="10757" width="41.42578125" style="1" customWidth="1"/>
    <col min="10758" max="10758" width="38.42578125" style="1" customWidth="1"/>
    <col min="10759" max="10993" width="11.42578125" style="1"/>
    <col min="10994" max="10994" width="2.85546875" style="1" customWidth="1"/>
    <col min="10995" max="10995" width="39.85546875" style="1" customWidth="1"/>
    <col min="10996" max="10996" width="35.28515625" style="1" bestFit="1" customWidth="1"/>
    <col min="10997" max="10997" width="17.85546875" style="1" bestFit="1" customWidth="1"/>
    <col min="10998" max="10998" width="17.42578125" style="1" bestFit="1" customWidth="1"/>
    <col min="10999" max="10999" width="15.85546875" style="1" bestFit="1" customWidth="1"/>
    <col min="11000" max="11000" width="17.140625" style="1" bestFit="1" customWidth="1"/>
    <col min="11001" max="11001" width="15.85546875" style="1" bestFit="1" customWidth="1"/>
    <col min="11002" max="11002" width="23.85546875" style="1" bestFit="1" customWidth="1"/>
    <col min="11003" max="11003" width="35.28515625" style="1" customWidth="1"/>
    <col min="11004" max="11004" width="36" style="1" bestFit="1" customWidth="1"/>
    <col min="11005" max="11005" width="11.42578125" style="1" bestFit="1" customWidth="1"/>
    <col min="11006" max="11006" width="11.140625" style="1" bestFit="1" customWidth="1"/>
    <col min="11007" max="11007" width="15.85546875" style="1" customWidth="1"/>
    <col min="11008" max="11008" width="16.7109375" style="1" customWidth="1"/>
    <col min="11009" max="11009" width="12.140625" style="1" bestFit="1" customWidth="1"/>
    <col min="11010" max="11010" width="33.42578125" style="1" bestFit="1" customWidth="1"/>
    <col min="11011" max="11011" width="56.140625" style="1" bestFit="1" customWidth="1"/>
    <col min="11012" max="11012" width="11.42578125" style="1"/>
    <col min="11013" max="11013" width="41.42578125" style="1" customWidth="1"/>
    <col min="11014" max="11014" width="38.42578125" style="1" customWidth="1"/>
    <col min="11015" max="11249" width="11.42578125" style="1"/>
    <col min="11250" max="11250" width="2.85546875" style="1" customWidth="1"/>
    <col min="11251" max="11251" width="39.85546875" style="1" customWidth="1"/>
    <col min="11252" max="11252" width="35.28515625" style="1" bestFit="1" customWidth="1"/>
    <col min="11253" max="11253" width="17.85546875" style="1" bestFit="1" customWidth="1"/>
    <col min="11254" max="11254" width="17.42578125" style="1" bestFit="1" customWidth="1"/>
    <col min="11255" max="11255" width="15.85546875" style="1" bestFit="1" customWidth="1"/>
    <col min="11256" max="11256" width="17.140625" style="1" bestFit="1" customWidth="1"/>
    <col min="11257" max="11257" width="15.85546875" style="1" bestFit="1" customWidth="1"/>
    <col min="11258" max="11258" width="23.85546875" style="1" bestFit="1" customWidth="1"/>
    <col min="11259" max="11259" width="35.28515625" style="1" customWidth="1"/>
    <col min="11260" max="11260" width="36" style="1" bestFit="1" customWidth="1"/>
    <col min="11261" max="11261" width="11.42578125" style="1" bestFit="1" customWidth="1"/>
    <col min="11262" max="11262" width="11.140625" style="1" bestFit="1" customWidth="1"/>
    <col min="11263" max="11263" width="15.85546875" style="1" customWidth="1"/>
    <col min="11264" max="11264" width="16.7109375" style="1" customWidth="1"/>
    <col min="11265" max="11265" width="12.140625" style="1" bestFit="1" customWidth="1"/>
    <col min="11266" max="11266" width="33.42578125" style="1" bestFit="1" customWidth="1"/>
    <col min="11267" max="11267" width="56.140625" style="1" bestFit="1" customWidth="1"/>
    <col min="11268" max="11268" width="11.42578125" style="1"/>
    <col min="11269" max="11269" width="41.42578125" style="1" customWidth="1"/>
    <col min="11270" max="11270" width="38.42578125" style="1" customWidth="1"/>
    <col min="11271" max="11505" width="11.42578125" style="1"/>
    <col min="11506" max="11506" width="2.85546875" style="1" customWidth="1"/>
    <col min="11507" max="11507" width="39.85546875" style="1" customWidth="1"/>
    <col min="11508" max="11508" width="35.28515625" style="1" bestFit="1" customWidth="1"/>
    <col min="11509" max="11509" width="17.85546875" style="1" bestFit="1" customWidth="1"/>
    <col min="11510" max="11510" width="17.42578125" style="1" bestFit="1" customWidth="1"/>
    <col min="11511" max="11511" width="15.85546875" style="1" bestFit="1" customWidth="1"/>
    <col min="11512" max="11512" width="17.140625" style="1" bestFit="1" customWidth="1"/>
    <col min="11513" max="11513" width="15.85546875" style="1" bestFit="1" customWidth="1"/>
    <col min="11514" max="11514" width="23.85546875" style="1" bestFit="1" customWidth="1"/>
    <col min="11515" max="11515" width="35.28515625" style="1" customWidth="1"/>
    <col min="11516" max="11516" width="36" style="1" bestFit="1" customWidth="1"/>
    <col min="11517" max="11517" width="11.42578125" style="1" bestFit="1" customWidth="1"/>
    <col min="11518" max="11518" width="11.140625" style="1" bestFit="1" customWidth="1"/>
    <col min="11519" max="11519" width="15.85546875" style="1" customWidth="1"/>
    <col min="11520" max="11520" width="16.7109375" style="1" customWidth="1"/>
    <col min="11521" max="11521" width="12.140625" style="1" bestFit="1" customWidth="1"/>
    <col min="11522" max="11522" width="33.42578125" style="1" bestFit="1" customWidth="1"/>
    <col min="11523" max="11523" width="56.140625" style="1" bestFit="1" customWidth="1"/>
    <col min="11524" max="11524" width="11.42578125" style="1"/>
    <col min="11525" max="11525" width="41.42578125" style="1" customWidth="1"/>
    <col min="11526" max="11526" width="38.42578125" style="1" customWidth="1"/>
    <col min="11527" max="11761" width="11.42578125" style="1"/>
    <col min="11762" max="11762" width="2.85546875" style="1" customWidth="1"/>
    <col min="11763" max="11763" width="39.85546875" style="1" customWidth="1"/>
    <col min="11764" max="11764" width="35.28515625" style="1" bestFit="1" customWidth="1"/>
    <col min="11765" max="11765" width="17.85546875" style="1" bestFit="1" customWidth="1"/>
    <col min="11766" max="11766" width="17.42578125" style="1" bestFit="1" customWidth="1"/>
    <col min="11767" max="11767" width="15.85546875" style="1" bestFit="1" customWidth="1"/>
    <col min="11768" max="11768" width="17.140625" style="1" bestFit="1" customWidth="1"/>
    <col min="11769" max="11769" width="15.85546875" style="1" bestFit="1" customWidth="1"/>
    <col min="11770" max="11770" width="23.85546875" style="1" bestFit="1" customWidth="1"/>
    <col min="11771" max="11771" width="35.28515625" style="1" customWidth="1"/>
    <col min="11772" max="11772" width="36" style="1" bestFit="1" customWidth="1"/>
    <col min="11773" max="11773" width="11.42578125" style="1" bestFit="1" customWidth="1"/>
    <col min="11774" max="11774" width="11.140625" style="1" bestFit="1" customWidth="1"/>
    <col min="11775" max="11775" width="15.85546875" style="1" customWidth="1"/>
    <col min="11776" max="11776" width="16.7109375" style="1" customWidth="1"/>
    <col min="11777" max="11777" width="12.140625" style="1" bestFit="1" customWidth="1"/>
    <col min="11778" max="11778" width="33.42578125" style="1" bestFit="1" customWidth="1"/>
    <col min="11779" max="11779" width="56.140625" style="1" bestFit="1" customWidth="1"/>
    <col min="11780" max="11780" width="11.42578125" style="1"/>
    <col min="11781" max="11781" width="41.42578125" style="1" customWidth="1"/>
    <col min="11782" max="11782" width="38.42578125" style="1" customWidth="1"/>
    <col min="11783" max="12017" width="11.42578125" style="1"/>
    <col min="12018" max="12018" width="2.85546875" style="1" customWidth="1"/>
    <col min="12019" max="12019" width="39.85546875" style="1" customWidth="1"/>
    <col min="12020" max="12020" width="35.28515625" style="1" bestFit="1" customWidth="1"/>
    <col min="12021" max="12021" width="17.85546875" style="1" bestFit="1" customWidth="1"/>
    <col min="12022" max="12022" width="17.42578125" style="1" bestFit="1" customWidth="1"/>
    <col min="12023" max="12023" width="15.85546875" style="1" bestFit="1" customWidth="1"/>
    <col min="12024" max="12024" width="17.140625" style="1" bestFit="1" customWidth="1"/>
    <col min="12025" max="12025" width="15.85546875" style="1" bestFit="1" customWidth="1"/>
    <col min="12026" max="12026" width="23.85546875" style="1" bestFit="1" customWidth="1"/>
    <col min="12027" max="12027" width="35.28515625" style="1" customWidth="1"/>
    <col min="12028" max="12028" width="36" style="1" bestFit="1" customWidth="1"/>
    <col min="12029" max="12029" width="11.42578125" style="1" bestFit="1" customWidth="1"/>
    <col min="12030" max="12030" width="11.140625" style="1" bestFit="1" customWidth="1"/>
    <col min="12031" max="12031" width="15.85546875" style="1" customWidth="1"/>
    <col min="12032" max="12032" width="16.7109375" style="1" customWidth="1"/>
    <col min="12033" max="12033" width="12.140625" style="1" bestFit="1" customWidth="1"/>
    <col min="12034" max="12034" width="33.42578125" style="1" bestFit="1" customWidth="1"/>
    <col min="12035" max="12035" width="56.140625" style="1" bestFit="1" customWidth="1"/>
    <col min="12036" max="12036" width="11.42578125" style="1"/>
    <col min="12037" max="12037" width="41.42578125" style="1" customWidth="1"/>
    <col min="12038" max="12038" width="38.42578125" style="1" customWidth="1"/>
    <col min="12039" max="12273" width="11.42578125" style="1"/>
    <col min="12274" max="12274" width="2.85546875" style="1" customWidth="1"/>
    <col min="12275" max="12275" width="39.85546875" style="1" customWidth="1"/>
    <col min="12276" max="12276" width="35.28515625" style="1" bestFit="1" customWidth="1"/>
    <col min="12277" max="12277" width="17.85546875" style="1" bestFit="1" customWidth="1"/>
    <col min="12278" max="12278" width="17.42578125" style="1" bestFit="1" customWidth="1"/>
    <col min="12279" max="12279" width="15.85546875" style="1" bestFit="1" customWidth="1"/>
    <col min="12280" max="12280" width="17.140625" style="1" bestFit="1" customWidth="1"/>
    <col min="12281" max="12281" width="15.85546875" style="1" bestFit="1" customWidth="1"/>
    <col min="12282" max="12282" width="23.85546875" style="1" bestFit="1" customWidth="1"/>
    <col min="12283" max="12283" width="35.28515625" style="1" customWidth="1"/>
    <col min="12284" max="12284" width="36" style="1" bestFit="1" customWidth="1"/>
    <col min="12285" max="12285" width="11.42578125" style="1" bestFit="1" customWidth="1"/>
    <col min="12286" max="12286" width="11.140625" style="1" bestFit="1" customWidth="1"/>
    <col min="12287" max="12287" width="15.85546875" style="1" customWidth="1"/>
    <col min="12288" max="12288" width="16.7109375" style="1" customWidth="1"/>
    <col min="12289" max="12289" width="12.140625" style="1" bestFit="1" customWidth="1"/>
    <col min="12290" max="12290" width="33.42578125" style="1" bestFit="1" customWidth="1"/>
    <col min="12291" max="12291" width="56.140625" style="1" bestFit="1" customWidth="1"/>
    <col min="12292" max="12292" width="11.42578125" style="1"/>
    <col min="12293" max="12293" width="41.42578125" style="1" customWidth="1"/>
    <col min="12294" max="12294" width="38.42578125" style="1" customWidth="1"/>
    <col min="12295" max="12529" width="11.42578125" style="1"/>
    <col min="12530" max="12530" width="2.85546875" style="1" customWidth="1"/>
    <col min="12531" max="12531" width="39.85546875" style="1" customWidth="1"/>
    <col min="12532" max="12532" width="35.28515625" style="1" bestFit="1" customWidth="1"/>
    <col min="12533" max="12533" width="17.85546875" style="1" bestFit="1" customWidth="1"/>
    <col min="12534" max="12534" width="17.42578125" style="1" bestFit="1" customWidth="1"/>
    <col min="12535" max="12535" width="15.85546875" style="1" bestFit="1" customWidth="1"/>
    <col min="12536" max="12536" width="17.140625" style="1" bestFit="1" customWidth="1"/>
    <col min="12537" max="12537" width="15.85546875" style="1" bestFit="1" customWidth="1"/>
    <col min="12538" max="12538" width="23.85546875" style="1" bestFit="1" customWidth="1"/>
    <col min="12539" max="12539" width="35.28515625" style="1" customWidth="1"/>
    <col min="12540" max="12540" width="36" style="1" bestFit="1" customWidth="1"/>
    <col min="12541" max="12541" width="11.42578125" style="1" bestFit="1" customWidth="1"/>
    <col min="12542" max="12542" width="11.140625" style="1" bestFit="1" customWidth="1"/>
    <col min="12543" max="12543" width="15.85546875" style="1" customWidth="1"/>
    <col min="12544" max="12544" width="16.7109375" style="1" customWidth="1"/>
    <col min="12545" max="12545" width="12.140625" style="1" bestFit="1" customWidth="1"/>
    <col min="12546" max="12546" width="33.42578125" style="1" bestFit="1" customWidth="1"/>
    <col min="12547" max="12547" width="56.140625" style="1" bestFit="1" customWidth="1"/>
    <col min="12548" max="12548" width="11.42578125" style="1"/>
    <col min="12549" max="12549" width="41.42578125" style="1" customWidth="1"/>
    <col min="12550" max="12550" width="38.42578125" style="1" customWidth="1"/>
    <col min="12551" max="12785" width="11.42578125" style="1"/>
    <col min="12786" max="12786" width="2.85546875" style="1" customWidth="1"/>
    <col min="12787" max="12787" width="39.85546875" style="1" customWidth="1"/>
    <col min="12788" max="12788" width="35.28515625" style="1" bestFit="1" customWidth="1"/>
    <col min="12789" max="12789" width="17.85546875" style="1" bestFit="1" customWidth="1"/>
    <col min="12790" max="12790" width="17.42578125" style="1" bestFit="1" customWidth="1"/>
    <col min="12791" max="12791" width="15.85546875" style="1" bestFit="1" customWidth="1"/>
    <col min="12792" max="12792" width="17.140625" style="1" bestFit="1" customWidth="1"/>
    <col min="12793" max="12793" width="15.85546875" style="1" bestFit="1" customWidth="1"/>
    <col min="12794" max="12794" width="23.85546875" style="1" bestFit="1" customWidth="1"/>
    <col min="12795" max="12795" width="35.28515625" style="1" customWidth="1"/>
    <col min="12796" max="12796" width="36" style="1" bestFit="1" customWidth="1"/>
    <col min="12797" max="12797" width="11.42578125" style="1" bestFit="1" customWidth="1"/>
    <col min="12798" max="12798" width="11.140625" style="1" bestFit="1" customWidth="1"/>
    <col min="12799" max="12799" width="15.85546875" style="1" customWidth="1"/>
    <col min="12800" max="12800" width="16.7109375" style="1" customWidth="1"/>
    <col min="12801" max="12801" width="12.140625" style="1" bestFit="1" customWidth="1"/>
    <col min="12802" max="12802" width="33.42578125" style="1" bestFit="1" customWidth="1"/>
    <col min="12803" max="12803" width="56.140625" style="1" bestFit="1" customWidth="1"/>
    <col min="12804" max="12804" width="11.42578125" style="1"/>
    <col min="12805" max="12805" width="41.42578125" style="1" customWidth="1"/>
    <col min="12806" max="12806" width="38.42578125" style="1" customWidth="1"/>
    <col min="12807" max="13041" width="11.42578125" style="1"/>
    <col min="13042" max="13042" width="2.85546875" style="1" customWidth="1"/>
    <col min="13043" max="13043" width="39.85546875" style="1" customWidth="1"/>
    <col min="13044" max="13044" width="35.28515625" style="1" bestFit="1" customWidth="1"/>
    <col min="13045" max="13045" width="17.85546875" style="1" bestFit="1" customWidth="1"/>
    <col min="13046" max="13046" width="17.42578125" style="1" bestFit="1" customWidth="1"/>
    <col min="13047" max="13047" width="15.85546875" style="1" bestFit="1" customWidth="1"/>
    <col min="13048" max="13048" width="17.140625" style="1" bestFit="1" customWidth="1"/>
    <col min="13049" max="13049" width="15.85546875" style="1" bestFit="1" customWidth="1"/>
    <col min="13050" max="13050" width="23.85546875" style="1" bestFit="1" customWidth="1"/>
    <col min="13051" max="13051" width="35.28515625" style="1" customWidth="1"/>
    <col min="13052" max="13052" width="36" style="1" bestFit="1" customWidth="1"/>
    <col min="13053" max="13053" width="11.42578125" style="1" bestFit="1" customWidth="1"/>
    <col min="13054" max="13054" width="11.140625" style="1" bestFit="1" customWidth="1"/>
    <col min="13055" max="13055" width="15.85546875" style="1" customWidth="1"/>
    <col min="13056" max="13056" width="16.7109375" style="1" customWidth="1"/>
    <col min="13057" max="13057" width="12.140625" style="1" bestFit="1" customWidth="1"/>
    <col min="13058" max="13058" width="33.42578125" style="1" bestFit="1" customWidth="1"/>
    <col min="13059" max="13059" width="56.140625" style="1" bestFit="1" customWidth="1"/>
    <col min="13060" max="13060" width="11.42578125" style="1"/>
    <col min="13061" max="13061" width="41.42578125" style="1" customWidth="1"/>
    <col min="13062" max="13062" width="38.42578125" style="1" customWidth="1"/>
    <col min="13063" max="13297" width="11.42578125" style="1"/>
    <col min="13298" max="13298" width="2.85546875" style="1" customWidth="1"/>
    <col min="13299" max="13299" width="39.85546875" style="1" customWidth="1"/>
    <col min="13300" max="13300" width="35.28515625" style="1" bestFit="1" customWidth="1"/>
    <col min="13301" max="13301" width="17.85546875" style="1" bestFit="1" customWidth="1"/>
    <col min="13302" max="13302" width="17.42578125" style="1" bestFit="1" customWidth="1"/>
    <col min="13303" max="13303" width="15.85546875" style="1" bestFit="1" customWidth="1"/>
    <col min="13304" max="13304" width="17.140625" style="1" bestFit="1" customWidth="1"/>
    <col min="13305" max="13305" width="15.85546875" style="1" bestFit="1" customWidth="1"/>
    <col min="13306" max="13306" width="23.85546875" style="1" bestFit="1" customWidth="1"/>
    <col min="13307" max="13307" width="35.28515625" style="1" customWidth="1"/>
    <col min="13308" max="13308" width="36" style="1" bestFit="1" customWidth="1"/>
    <col min="13309" max="13309" width="11.42578125" style="1" bestFit="1" customWidth="1"/>
    <col min="13310" max="13310" width="11.140625" style="1" bestFit="1" customWidth="1"/>
    <col min="13311" max="13311" width="15.85546875" style="1" customWidth="1"/>
    <col min="13312" max="13312" width="16.7109375" style="1" customWidth="1"/>
    <col min="13313" max="13313" width="12.140625" style="1" bestFit="1" customWidth="1"/>
    <col min="13314" max="13314" width="33.42578125" style="1" bestFit="1" customWidth="1"/>
    <col min="13315" max="13315" width="56.140625" style="1" bestFit="1" customWidth="1"/>
    <col min="13316" max="13316" width="11.42578125" style="1"/>
    <col min="13317" max="13317" width="41.42578125" style="1" customWidth="1"/>
    <col min="13318" max="13318" width="38.42578125" style="1" customWidth="1"/>
    <col min="13319" max="13553" width="11.42578125" style="1"/>
    <col min="13554" max="13554" width="2.85546875" style="1" customWidth="1"/>
    <col min="13555" max="13555" width="39.85546875" style="1" customWidth="1"/>
    <col min="13556" max="13556" width="35.28515625" style="1" bestFit="1" customWidth="1"/>
    <col min="13557" max="13557" width="17.85546875" style="1" bestFit="1" customWidth="1"/>
    <col min="13558" max="13558" width="17.42578125" style="1" bestFit="1" customWidth="1"/>
    <col min="13559" max="13559" width="15.85546875" style="1" bestFit="1" customWidth="1"/>
    <col min="13560" max="13560" width="17.140625" style="1" bestFit="1" customWidth="1"/>
    <col min="13561" max="13561" width="15.85546875" style="1" bestFit="1" customWidth="1"/>
    <col min="13562" max="13562" width="23.85546875" style="1" bestFit="1" customWidth="1"/>
    <col min="13563" max="13563" width="35.28515625" style="1" customWidth="1"/>
    <col min="13564" max="13564" width="36" style="1" bestFit="1" customWidth="1"/>
    <col min="13565" max="13565" width="11.42578125" style="1" bestFit="1" customWidth="1"/>
    <col min="13566" max="13566" width="11.140625" style="1" bestFit="1" customWidth="1"/>
    <col min="13567" max="13567" width="15.85546875" style="1" customWidth="1"/>
    <col min="13568" max="13568" width="16.7109375" style="1" customWidth="1"/>
    <col min="13569" max="13569" width="12.140625" style="1" bestFit="1" customWidth="1"/>
    <col min="13570" max="13570" width="33.42578125" style="1" bestFit="1" customWidth="1"/>
    <col min="13571" max="13571" width="56.140625" style="1" bestFit="1" customWidth="1"/>
    <col min="13572" max="13572" width="11.42578125" style="1"/>
    <col min="13573" max="13573" width="41.42578125" style="1" customWidth="1"/>
    <col min="13574" max="13574" width="38.42578125" style="1" customWidth="1"/>
    <col min="13575" max="13809" width="11.42578125" style="1"/>
    <col min="13810" max="13810" width="2.85546875" style="1" customWidth="1"/>
    <col min="13811" max="13811" width="39.85546875" style="1" customWidth="1"/>
    <col min="13812" max="13812" width="35.28515625" style="1" bestFit="1" customWidth="1"/>
    <col min="13813" max="13813" width="17.85546875" style="1" bestFit="1" customWidth="1"/>
    <col min="13814" max="13814" width="17.42578125" style="1" bestFit="1" customWidth="1"/>
    <col min="13815" max="13815" width="15.85546875" style="1" bestFit="1" customWidth="1"/>
    <col min="13816" max="13816" width="17.140625" style="1" bestFit="1" customWidth="1"/>
    <col min="13817" max="13817" width="15.85546875" style="1" bestFit="1" customWidth="1"/>
    <col min="13818" max="13818" width="23.85546875" style="1" bestFit="1" customWidth="1"/>
    <col min="13819" max="13819" width="35.28515625" style="1" customWidth="1"/>
    <col min="13820" max="13820" width="36" style="1" bestFit="1" customWidth="1"/>
    <col min="13821" max="13821" width="11.42578125" style="1" bestFit="1" customWidth="1"/>
    <col min="13822" max="13822" width="11.140625" style="1" bestFit="1" customWidth="1"/>
    <col min="13823" max="13823" width="15.85546875" style="1" customWidth="1"/>
    <col min="13824" max="13824" width="16.7109375" style="1" customWidth="1"/>
    <col min="13825" max="13825" width="12.140625" style="1" bestFit="1" customWidth="1"/>
    <col min="13826" max="13826" width="33.42578125" style="1" bestFit="1" customWidth="1"/>
    <col min="13827" max="13827" width="56.140625" style="1" bestFit="1" customWidth="1"/>
    <col min="13828" max="13828" width="11.42578125" style="1"/>
    <col min="13829" max="13829" width="41.42578125" style="1" customWidth="1"/>
    <col min="13830" max="13830" width="38.42578125" style="1" customWidth="1"/>
    <col min="13831" max="14065" width="11.42578125" style="1"/>
    <col min="14066" max="14066" width="2.85546875" style="1" customWidth="1"/>
    <col min="14067" max="14067" width="39.85546875" style="1" customWidth="1"/>
    <col min="14068" max="14068" width="35.28515625" style="1" bestFit="1" customWidth="1"/>
    <col min="14069" max="14069" width="17.85546875" style="1" bestFit="1" customWidth="1"/>
    <col min="14070" max="14070" width="17.42578125" style="1" bestFit="1" customWidth="1"/>
    <col min="14071" max="14071" width="15.85546875" style="1" bestFit="1" customWidth="1"/>
    <col min="14072" max="14072" width="17.140625" style="1" bestFit="1" customWidth="1"/>
    <col min="14073" max="14073" width="15.85546875" style="1" bestFit="1" customWidth="1"/>
    <col min="14074" max="14074" width="23.85546875" style="1" bestFit="1" customWidth="1"/>
    <col min="14075" max="14075" width="35.28515625" style="1" customWidth="1"/>
    <col min="14076" max="14076" width="36" style="1" bestFit="1" customWidth="1"/>
    <col min="14077" max="14077" width="11.42578125" style="1" bestFit="1" customWidth="1"/>
    <col min="14078" max="14078" width="11.140625" style="1" bestFit="1" customWidth="1"/>
    <col min="14079" max="14079" width="15.85546875" style="1" customWidth="1"/>
    <col min="14080" max="14080" width="16.7109375" style="1" customWidth="1"/>
    <col min="14081" max="14081" width="12.140625" style="1" bestFit="1" customWidth="1"/>
    <col min="14082" max="14082" width="33.42578125" style="1" bestFit="1" customWidth="1"/>
    <col min="14083" max="14083" width="56.140625" style="1" bestFit="1" customWidth="1"/>
    <col min="14084" max="14084" width="11.42578125" style="1"/>
    <col min="14085" max="14085" width="41.42578125" style="1" customWidth="1"/>
    <col min="14086" max="14086" width="38.42578125" style="1" customWidth="1"/>
    <col min="14087" max="14321" width="11.42578125" style="1"/>
    <col min="14322" max="14322" width="2.85546875" style="1" customWidth="1"/>
    <col min="14323" max="14323" width="39.85546875" style="1" customWidth="1"/>
    <col min="14324" max="14324" width="35.28515625" style="1" bestFit="1" customWidth="1"/>
    <col min="14325" max="14325" width="17.85546875" style="1" bestFit="1" customWidth="1"/>
    <col min="14326" max="14326" width="17.42578125" style="1" bestFit="1" customWidth="1"/>
    <col min="14327" max="14327" width="15.85546875" style="1" bestFit="1" customWidth="1"/>
    <col min="14328" max="14328" width="17.140625" style="1" bestFit="1" customWidth="1"/>
    <col min="14329" max="14329" width="15.85546875" style="1" bestFit="1" customWidth="1"/>
    <col min="14330" max="14330" width="23.85546875" style="1" bestFit="1" customWidth="1"/>
    <col min="14331" max="14331" width="35.28515625" style="1" customWidth="1"/>
    <col min="14332" max="14332" width="36" style="1" bestFit="1" customWidth="1"/>
    <col min="14333" max="14333" width="11.42578125" style="1" bestFit="1" customWidth="1"/>
    <col min="14334" max="14334" width="11.140625" style="1" bestFit="1" customWidth="1"/>
    <col min="14335" max="14335" width="15.85546875" style="1" customWidth="1"/>
    <col min="14336" max="14336" width="16.7109375" style="1" customWidth="1"/>
    <col min="14337" max="14337" width="12.140625" style="1" bestFit="1" customWidth="1"/>
    <col min="14338" max="14338" width="33.42578125" style="1" bestFit="1" customWidth="1"/>
    <col min="14339" max="14339" width="56.140625" style="1" bestFit="1" customWidth="1"/>
    <col min="14340" max="14340" width="11.42578125" style="1"/>
    <col min="14341" max="14341" width="41.42578125" style="1" customWidth="1"/>
    <col min="14342" max="14342" width="38.42578125" style="1" customWidth="1"/>
    <col min="14343" max="14577" width="11.42578125" style="1"/>
    <col min="14578" max="14578" width="2.85546875" style="1" customWidth="1"/>
    <col min="14579" max="14579" width="39.85546875" style="1" customWidth="1"/>
    <col min="14580" max="14580" width="35.28515625" style="1" bestFit="1" customWidth="1"/>
    <col min="14581" max="14581" width="17.85546875" style="1" bestFit="1" customWidth="1"/>
    <col min="14582" max="14582" width="17.42578125" style="1" bestFit="1" customWidth="1"/>
    <col min="14583" max="14583" width="15.85546875" style="1" bestFit="1" customWidth="1"/>
    <col min="14584" max="14584" width="17.140625" style="1" bestFit="1" customWidth="1"/>
    <col min="14585" max="14585" width="15.85546875" style="1" bestFit="1" customWidth="1"/>
    <col min="14586" max="14586" width="23.85546875" style="1" bestFit="1" customWidth="1"/>
    <col min="14587" max="14587" width="35.28515625" style="1" customWidth="1"/>
    <col min="14588" max="14588" width="36" style="1" bestFit="1" customWidth="1"/>
    <col min="14589" max="14589" width="11.42578125" style="1" bestFit="1" customWidth="1"/>
    <col min="14590" max="14590" width="11.140625" style="1" bestFit="1" customWidth="1"/>
    <col min="14591" max="14591" width="15.85546875" style="1" customWidth="1"/>
    <col min="14592" max="14592" width="16.7109375" style="1" customWidth="1"/>
    <col min="14593" max="14593" width="12.140625" style="1" bestFit="1" customWidth="1"/>
    <col min="14594" max="14594" width="33.42578125" style="1" bestFit="1" customWidth="1"/>
    <col min="14595" max="14595" width="56.140625" style="1" bestFit="1" customWidth="1"/>
    <col min="14596" max="14596" width="11.42578125" style="1"/>
    <col min="14597" max="14597" width="41.42578125" style="1" customWidth="1"/>
    <col min="14598" max="14598" width="38.42578125" style="1" customWidth="1"/>
    <col min="14599" max="14833" width="11.42578125" style="1"/>
    <col min="14834" max="14834" width="2.85546875" style="1" customWidth="1"/>
    <col min="14835" max="14835" width="39.85546875" style="1" customWidth="1"/>
    <col min="14836" max="14836" width="35.28515625" style="1" bestFit="1" customWidth="1"/>
    <col min="14837" max="14837" width="17.85546875" style="1" bestFit="1" customWidth="1"/>
    <col min="14838" max="14838" width="17.42578125" style="1" bestFit="1" customWidth="1"/>
    <col min="14839" max="14839" width="15.85546875" style="1" bestFit="1" customWidth="1"/>
    <col min="14840" max="14840" width="17.140625" style="1" bestFit="1" customWidth="1"/>
    <col min="14841" max="14841" width="15.85546875" style="1" bestFit="1" customWidth="1"/>
    <col min="14842" max="14842" width="23.85546875" style="1" bestFit="1" customWidth="1"/>
    <col min="14843" max="14843" width="35.28515625" style="1" customWidth="1"/>
    <col min="14844" max="14844" width="36" style="1" bestFit="1" customWidth="1"/>
    <col min="14845" max="14845" width="11.42578125" style="1" bestFit="1" customWidth="1"/>
    <col min="14846" max="14846" width="11.140625" style="1" bestFit="1" customWidth="1"/>
    <col min="14847" max="14847" width="15.85546875" style="1" customWidth="1"/>
    <col min="14848" max="14848" width="16.7109375" style="1" customWidth="1"/>
    <col min="14849" max="14849" width="12.140625" style="1" bestFit="1" customWidth="1"/>
    <col min="14850" max="14850" width="33.42578125" style="1" bestFit="1" customWidth="1"/>
    <col min="14851" max="14851" width="56.140625" style="1" bestFit="1" customWidth="1"/>
    <col min="14852" max="14852" width="11.42578125" style="1"/>
    <col min="14853" max="14853" width="41.42578125" style="1" customWidth="1"/>
    <col min="14854" max="14854" width="38.42578125" style="1" customWidth="1"/>
    <col min="14855" max="15089" width="11.42578125" style="1"/>
    <col min="15090" max="15090" width="2.85546875" style="1" customWidth="1"/>
    <col min="15091" max="15091" width="39.85546875" style="1" customWidth="1"/>
    <col min="15092" max="15092" width="35.28515625" style="1" bestFit="1" customWidth="1"/>
    <col min="15093" max="15093" width="17.85546875" style="1" bestFit="1" customWidth="1"/>
    <col min="15094" max="15094" width="17.42578125" style="1" bestFit="1" customWidth="1"/>
    <col min="15095" max="15095" width="15.85546875" style="1" bestFit="1" customWidth="1"/>
    <col min="15096" max="15096" width="17.140625" style="1" bestFit="1" customWidth="1"/>
    <col min="15097" max="15097" width="15.85546875" style="1" bestFit="1" customWidth="1"/>
    <col min="15098" max="15098" width="23.85546875" style="1" bestFit="1" customWidth="1"/>
    <col min="15099" max="15099" width="35.28515625" style="1" customWidth="1"/>
    <col min="15100" max="15100" width="36" style="1" bestFit="1" customWidth="1"/>
    <col min="15101" max="15101" width="11.42578125" style="1" bestFit="1" customWidth="1"/>
    <col min="15102" max="15102" width="11.140625" style="1" bestFit="1" customWidth="1"/>
    <col min="15103" max="15103" width="15.85546875" style="1" customWidth="1"/>
    <col min="15104" max="15104" width="16.7109375" style="1" customWidth="1"/>
    <col min="15105" max="15105" width="12.140625" style="1" bestFit="1" customWidth="1"/>
    <col min="15106" max="15106" width="33.42578125" style="1" bestFit="1" customWidth="1"/>
    <col min="15107" max="15107" width="56.140625" style="1" bestFit="1" customWidth="1"/>
    <col min="15108" max="15108" width="11.42578125" style="1"/>
    <col min="15109" max="15109" width="41.42578125" style="1" customWidth="1"/>
    <col min="15110" max="15110" width="38.42578125" style="1" customWidth="1"/>
    <col min="15111" max="15345" width="11.42578125" style="1"/>
    <col min="15346" max="15346" width="2.85546875" style="1" customWidth="1"/>
    <col min="15347" max="15347" width="39.85546875" style="1" customWidth="1"/>
    <col min="15348" max="15348" width="35.28515625" style="1" bestFit="1" customWidth="1"/>
    <col min="15349" max="15349" width="17.85546875" style="1" bestFit="1" customWidth="1"/>
    <col min="15350" max="15350" width="17.42578125" style="1" bestFit="1" customWidth="1"/>
    <col min="15351" max="15351" width="15.85546875" style="1" bestFit="1" customWidth="1"/>
    <col min="15352" max="15352" width="17.140625" style="1" bestFit="1" customWidth="1"/>
    <col min="15353" max="15353" width="15.85546875" style="1" bestFit="1" customWidth="1"/>
    <col min="15354" max="15354" width="23.85546875" style="1" bestFit="1" customWidth="1"/>
    <col min="15355" max="15355" width="35.28515625" style="1" customWidth="1"/>
    <col min="15356" max="15356" width="36" style="1" bestFit="1" customWidth="1"/>
    <col min="15357" max="15357" width="11.42578125" style="1" bestFit="1" customWidth="1"/>
    <col min="15358" max="15358" width="11.140625" style="1" bestFit="1" customWidth="1"/>
    <col min="15359" max="15359" width="15.85546875" style="1" customWidth="1"/>
    <col min="15360" max="15360" width="16.7109375" style="1" customWidth="1"/>
    <col min="15361" max="15361" width="12.140625" style="1" bestFit="1" customWidth="1"/>
    <col min="15362" max="15362" width="33.42578125" style="1" bestFit="1" customWidth="1"/>
    <col min="15363" max="15363" width="56.140625" style="1" bestFit="1" customWidth="1"/>
    <col min="15364" max="15364" width="11.42578125" style="1"/>
    <col min="15365" max="15365" width="41.42578125" style="1" customWidth="1"/>
    <col min="15366" max="15366" width="38.42578125" style="1" customWidth="1"/>
    <col min="15367" max="15601" width="11.42578125" style="1"/>
    <col min="15602" max="15602" width="2.85546875" style="1" customWidth="1"/>
    <col min="15603" max="15603" width="39.85546875" style="1" customWidth="1"/>
    <col min="15604" max="15604" width="35.28515625" style="1" bestFit="1" customWidth="1"/>
    <col min="15605" max="15605" width="17.85546875" style="1" bestFit="1" customWidth="1"/>
    <col min="15606" max="15606" width="17.42578125" style="1" bestFit="1" customWidth="1"/>
    <col min="15607" max="15607" width="15.85546875" style="1" bestFit="1" customWidth="1"/>
    <col min="15608" max="15608" width="17.140625" style="1" bestFit="1" customWidth="1"/>
    <col min="15609" max="15609" width="15.85546875" style="1" bestFit="1" customWidth="1"/>
    <col min="15610" max="15610" width="23.85546875" style="1" bestFit="1" customWidth="1"/>
    <col min="15611" max="15611" width="35.28515625" style="1" customWidth="1"/>
    <col min="15612" max="15612" width="36" style="1" bestFit="1" customWidth="1"/>
    <col min="15613" max="15613" width="11.42578125" style="1" bestFit="1" customWidth="1"/>
    <col min="15614" max="15614" width="11.140625" style="1" bestFit="1" customWidth="1"/>
    <col min="15615" max="15615" width="15.85546875" style="1" customWidth="1"/>
    <col min="15616" max="15616" width="16.7109375" style="1" customWidth="1"/>
    <col min="15617" max="15617" width="12.140625" style="1" bestFit="1" customWidth="1"/>
    <col min="15618" max="15618" width="33.42578125" style="1" bestFit="1" customWidth="1"/>
    <col min="15619" max="15619" width="56.140625" style="1" bestFit="1" customWidth="1"/>
    <col min="15620" max="15620" width="11.42578125" style="1"/>
    <col min="15621" max="15621" width="41.42578125" style="1" customWidth="1"/>
    <col min="15622" max="15622" width="38.42578125" style="1" customWidth="1"/>
    <col min="15623" max="15857" width="11.42578125" style="1"/>
    <col min="15858" max="15858" width="2.85546875" style="1" customWidth="1"/>
    <col min="15859" max="15859" width="39.85546875" style="1" customWidth="1"/>
    <col min="15860" max="15860" width="35.28515625" style="1" bestFit="1" customWidth="1"/>
    <col min="15861" max="15861" width="17.85546875" style="1" bestFit="1" customWidth="1"/>
    <col min="15862" max="15862" width="17.42578125" style="1" bestFit="1" customWidth="1"/>
    <col min="15863" max="15863" width="15.85546875" style="1" bestFit="1" customWidth="1"/>
    <col min="15864" max="15864" width="17.140625" style="1" bestFit="1" customWidth="1"/>
    <col min="15865" max="15865" width="15.85546875" style="1" bestFit="1" customWidth="1"/>
    <col min="15866" max="15866" width="23.85546875" style="1" bestFit="1" customWidth="1"/>
    <col min="15867" max="15867" width="35.28515625" style="1" customWidth="1"/>
    <col min="15868" max="15868" width="36" style="1" bestFit="1" customWidth="1"/>
    <col min="15869" max="15869" width="11.42578125" style="1" bestFit="1" customWidth="1"/>
    <col min="15870" max="15870" width="11.140625" style="1" bestFit="1" customWidth="1"/>
    <col min="15871" max="15871" width="15.85546875" style="1" customWidth="1"/>
    <col min="15872" max="15872" width="16.7109375" style="1" customWidth="1"/>
    <col min="15873" max="15873" width="12.140625" style="1" bestFit="1" customWidth="1"/>
    <col min="15874" max="15874" width="33.42578125" style="1" bestFit="1" customWidth="1"/>
    <col min="15875" max="15875" width="56.140625" style="1" bestFit="1" customWidth="1"/>
    <col min="15876" max="15876" width="11.42578125" style="1"/>
    <col min="15877" max="15877" width="41.42578125" style="1" customWidth="1"/>
    <col min="15878" max="15878" width="38.42578125" style="1" customWidth="1"/>
    <col min="15879" max="16113" width="11.42578125" style="1"/>
    <col min="16114" max="16114" width="2.85546875" style="1" customWidth="1"/>
    <col min="16115" max="16115" width="39.85546875" style="1" customWidth="1"/>
    <col min="16116" max="16116" width="35.28515625" style="1" bestFit="1" customWidth="1"/>
    <col min="16117" max="16117" width="17.85546875" style="1" bestFit="1" customWidth="1"/>
    <col min="16118" max="16118" width="17.42578125" style="1" bestFit="1" customWidth="1"/>
    <col min="16119" max="16119" width="15.85546875" style="1" bestFit="1" customWidth="1"/>
    <col min="16120" max="16120" width="17.140625" style="1" bestFit="1" customWidth="1"/>
    <col min="16121" max="16121" width="15.85546875" style="1" bestFit="1" customWidth="1"/>
    <col min="16122" max="16122" width="23.85546875" style="1" bestFit="1" customWidth="1"/>
    <col min="16123" max="16123" width="35.28515625" style="1" customWidth="1"/>
    <col min="16124" max="16124" width="36" style="1" bestFit="1" customWidth="1"/>
    <col min="16125" max="16125" width="11.42578125" style="1" bestFit="1" customWidth="1"/>
    <col min="16126" max="16126" width="11.140625" style="1" bestFit="1" customWidth="1"/>
    <col min="16127" max="16127" width="15.85546875" style="1" customWidth="1"/>
    <col min="16128" max="16128" width="16.7109375" style="1" customWidth="1"/>
    <col min="16129" max="16129" width="12.140625" style="1" bestFit="1" customWidth="1"/>
    <col min="16130" max="16130" width="33.42578125" style="1" bestFit="1" customWidth="1"/>
    <col min="16131" max="16131" width="56.140625" style="1" bestFit="1" customWidth="1"/>
    <col min="16132" max="16132" width="11.42578125" style="1"/>
    <col min="16133" max="16133" width="41.42578125" style="1" customWidth="1"/>
    <col min="16134" max="16134" width="38.42578125" style="1" customWidth="1"/>
    <col min="16135" max="16368" width="11.42578125" style="1"/>
    <col min="16369" max="16384" width="10.85546875" style="1" customWidth="1"/>
  </cols>
  <sheetData>
    <row r="1" spans="1:42" ht="48" customHeight="1" thickTop="1" thickBot="1">
      <c r="A1" s="21" t="s">
        <v>2</v>
      </c>
      <c r="B1" s="21" t="s">
        <v>25</v>
      </c>
      <c r="C1" s="20" t="s">
        <v>19</v>
      </c>
      <c r="D1" s="20" t="s">
        <v>4</v>
      </c>
      <c r="E1" s="23" t="s">
        <v>20</v>
      </c>
      <c r="F1" s="24" t="s">
        <v>1</v>
      </c>
      <c r="G1" s="21" t="s">
        <v>21</v>
      </c>
      <c r="H1" s="20" t="s">
        <v>23</v>
      </c>
      <c r="I1" s="20" t="s">
        <v>18</v>
      </c>
      <c r="J1" s="20" t="s">
        <v>22</v>
      </c>
      <c r="K1" s="20" t="s">
        <v>24</v>
      </c>
      <c r="L1" s="20" t="s">
        <v>18</v>
      </c>
      <c r="M1" s="20" t="s">
        <v>264</v>
      </c>
      <c r="N1" s="22" t="s">
        <v>265</v>
      </c>
      <c r="O1" s="25" t="s">
        <v>0</v>
      </c>
      <c r="P1" s="63"/>
    </row>
    <row r="2" spans="1:42" s="5" customFormat="1" ht="42.75" customHeight="1" thickTop="1">
      <c r="A2" s="12" t="s">
        <v>38</v>
      </c>
      <c r="B2" s="17" t="s">
        <v>36</v>
      </c>
      <c r="C2" s="10" t="s">
        <v>3</v>
      </c>
      <c r="D2" s="10" t="s">
        <v>39</v>
      </c>
      <c r="E2" s="11" t="s">
        <v>37</v>
      </c>
      <c r="F2" s="32" t="s">
        <v>40</v>
      </c>
      <c r="G2" s="18">
        <v>43473</v>
      </c>
      <c r="H2" s="14">
        <v>2700</v>
      </c>
      <c r="I2" s="14">
        <f t="shared" ref="I2:I36" si="0">H2*7%</f>
        <v>189.00000000000003</v>
      </c>
      <c r="J2" s="14">
        <f t="shared" ref="J2:J16" si="1">H2+I2</f>
        <v>2889</v>
      </c>
      <c r="K2" s="14">
        <f t="shared" ref="K2:K33" si="2">H2</f>
        <v>2700</v>
      </c>
      <c r="L2" s="14">
        <f t="shared" ref="L2:L36" si="3">K2*7%</f>
        <v>189.00000000000003</v>
      </c>
      <c r="M2" s="14">
        <f t="shared" ref="M2:M16" si="4">K2+L2</f>
        <v>2889</v>
      </c>
      <c r="N2" s="56" t="s">
        <v>30</v>
      </c>
      <c r="O2" s="18">
        <v>43473</v>
      </c>
      <c r="P2" s="66">
        <v>43487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19"/>
      <c r="AJ2" s="19"/>
      <c r="AK2" s="19"/>
      <c r="AL2" s="19"/>
      <c r="AM2" s="19"/>
      <c r="AN2" s="19"/>
      <c r="AO2" s="19"/>
      <c r="AP2" s="19"/>
    </row>
    <row r="3" spans="1:42" s="5" customFormat="1" ht="42.75" customHeight="1">
      <c r="A3" s="12" t="s">
        <v>51</v>
      </c>
      <c r="B3" s="17" t="s">
        <v>96</v>
      </c>
      <c r="C3" s="10" t="s">
        <v>3</v>
      </c>
      <c r="D3" s="10" t="s">
        <v>39</v>
      </c>
      <c r="E3" s="11" t="s">
        <v>101</v>
      </c>
      <c r="F3" s="32" t="s">
        <v>97</v>
      </c>
      <c r="G3" s="18">
        <v>43474</v>
      </c>
      <c r="H3" s="14">
        <v>1500</v>
      </c>
      <c r="I3" s="14">
        <f t="shared" si="0"/>
        <v>105.00000000000001</v>
      </c>
      <c r="J3" s="14">
        <f t="shared" si="1"/>
        <v>1605</v>
      </c>
      <c r="K3" s="14">
        <f t="shared" si="2"/>
        <v>1500</v>
      </c>
      <c r="L3" s="14">
        <f t="shared" si="3"/>
        <v>105.00000000000001</v>
      </c>
      <c r="M3" s="14">
        <f t="shared" si="4"/>
        <v>1605</v>
      </c>
      <c r="N3" s="57">
        <f>(P3-O3)/30</f>
        <v>2.0666666666666669</v>
      </c>
      <c r="O3" s="18">
        <v>43425</v>
      </c>
      <c r="P3" s="66">
        <v>43487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19"/>
      <c r="AJ3" s="19"/>
      <c r="AK3" s="19"/>
      <c r="AL3" s="19"/>
      <c r="AM3" s="19"/>
      <c r="AN3" s="19"/>
      <c r="AO3" s="19"/>
      <c r="AP3" s="19"/>
    </row>
    <row r="4" spans="1:42" s="5" customFormat="1" ht="42.75" customHeight="1">
      <c r="A4" s="12" t="s">
        <v>53</v>
      </c>
      <c r="B4" s="17" t="s">
        <v>98</v>
      </c>
      <c r="C4" s="10" t="s">
        <v>3</v>
      </c>
      <c r="D4" s="10" t="s">
        <v>39</v>
      </c>
      <c r="E4" s="11" t="s">
        <v>102</v>
      </c>
      <c r="F4" s="32" t="s">
        <v>99</v>
      </c>
      <c r="G4" s="18">
        <v>43474</v>
      </c>
      <c r="H4" s="14">
        <v>810</v>
      </c>
      <c r="I4" s="14">
        <f t="shared" si="0"/>
        <v>56.7</v>
      </c>
      <c r="J4" s="14">
        <f t="shared" si="1"/>
        <v>866.7</v>
      </c>
      <c r="K4" s="14">
        <f t="shared" si="2"/>
        <v>810</v>
      </c>
      <c r="L4" s="14">
        <f t="shared" si="3"/>
        <v>56.7</v>
      </c>
      <c r="M4" s="14">
        <f t="shared" si="4"/>
        <v>866.7</v>
      </c>
      <c r="N4" s="57">
        <f>(P4-O4)/30</f>
        <v>0.5</v>
      </c>
      <c r="O4" s="18">
        <v>43425</v>
      </c>
      <c r="P4" s="66">
        <v>43440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19"/>
      <c r="AJ4" s="19"/>
      <c r="AK4" s="19"/>
      <c r="AL4" s="19"/>
      <c r="AM4" s="19"/>
      <c r="AN4" s="19"/>
      <c r="AO4" s="19"/>
      <c r="AP4" s="19"/>
    </row>
    <row r="5" spans="1:42" s="5" customFormat="1" ht="42.75" customHeight="1">
      <c r="A5" s="12" t="s">
        <v>54</v>
      </c>
      <c r="B5" s="17" t="s">
        <v>100</v>
      </c>
      <c r="C5" s="10" t="s">
        <v>3</v>
      </c>
      <c r="D5" s="10" t="s">
        <v>39</v>
      </c>
      <c r="E5" s="11" t="s">
        <v>103</v>
      </c>
      <c r="F5" s="32" t="s">
        <v>104</v>
      </c>
      <c r="G5" s="18">
        <v>43474</v>
      </c>
      <c r="H5" s="14">
        <v>13980</v>
      </c>
      <c r="I5" s="14">
        <f t="shared" si="0"/>
        <v>978.60000000000014</v>
      </c>
      <c r="J5" s="14">
        <f t="shared" si="1"/>
        <v>14958.6</v>
      </c>
      <c r="K5" s="14">
        <f t="shared" si="2"/>
        <v>13980</v>
      </c>
      <c r="L5" s="14">
        <f t="shared" si="3"/>
        <v>978.60000000000014</v>
      </c>
      <c r="M5" s="14">
        <f t="shared" si="4"/>
        <v>14958.6</v>
      </c>
      <c r="N5" s="57" t="s">
        <v>32</v>
      </c>
      <c r="O5" s="18">
        <v>43399</v>
      </c>
      <c r="P5" s="66">
        <v>43400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19"/>
      <c r="AJ5" s="19"/>
      <c r="AK5" s="19"/>
      <c r="AL5" s="19"/>
      <c r="AM5" s="19"/>
      <c r="AN5" s="19"/>
      <c r="AO5" s="19"/>
      <c r="AP5" s="19"/>
    </row>
    <row r="6" spans="1:42" s="5" customFormat="1" ht="42.75" customHeight="1">
      <c r="A6" s="12" t="s">
        <v>56</v>
      </c>
      <c r="B6" s="17" t="s">
        <v>105</v>
      </c>
      <c r="C6" s="10" t="s">
        <v>3</v>
      </c>
      <c r="D6" s="10" t="s">
        <v>39</v>
      </c>
      <c r="E6" s="11" t="s">
        <v>106</v>
      </c>
      <c r="F6" s="32" t="s">
        <v>107</v>
      </c>
      <c r="G6" s="18">
        <v>43474</v>
      </c>
      <c r="H6" s="14">
        <v>8586.99</v>
      </c>
      <c r="I6" s="14">
        <f t="shared" si="0"/>
        <v>601.08930000000009</v>
      </c>
      <c r="J6" s="14">
        <f t="shared" si="1"/>
        <v>9188.0792999999994</v>
      </c>
      <c r="K6" s="14">
        <f t="shared" si="2"/>
        <v>8586.99</v>
      </c>
      <c r="L6" s="14">
        <f t="shared" si="3"/>
        <v>601.08930000000009</v>
      </c>
      <c r="M6" s="14">
        <f t="shared" si="4"/>
        <v>9188.0792999999994</v>
      </c>
      <c r="N6" s="56" t="s">
        <v>108</v>
      </c>
      <c r="O6" s="18">
        <v>43419</v>
      </c>
      <c r="P6" s="66">
        <v>43443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19"/>
      <c r="AJ6" s="19"/>
      <c r="AK6" s="19"/>
      <c r="AL6" s="19"/>
      <c r="AM6" s="19"/>
      <c r="AN6" s="19"/>
      <c r="AO6" s="19"/>
      <c r="AP6" s="19"/>
    </row>
    <row r="7" spans="1:42" s="5" customFormat="1" ht="42.75" customHeight="1">
      <c r="A7" s="12" t="s">
        <v>63</v>
      </c>
      <c r="B7" s="17" t="s">
        <v>109</v>
      </c>
      <c r="C7" s="10" t="s">
        <v>3</v>
      </c>
      <c r="D7" s="10" t="s">
        <v>39</v>
      </c>
      <c r="E7" s="11" t="s">
        <v>110</v>
      </c>
      <c r="F7" s="32" t="s">
        <v>41</v>
      </c>
      <c r="G7" s="18">
        <v>43474</v>
      </c>
      <c r="H7" s="14">
        <v>13930.55</v>
      </c>
      <c r="I7" s="14">
        <f t="shared" si="0"/>
        <v>975.13850000000002</v>
      </c>
      <c r="J7" s="14">
        <f t="shared" si="1"/>
        <v>14905.6885</v>
      </c>
      <c r="K7" s="14">
        <f t="shared" si="2"/>
        <v>13930.55</v>
      </c>
      <c r="L7" s="14">
        <f t="shared" si="3"/>
        <v>975.13850000000002</v>
      </c>
      <c r="M7" s="14">
        <f t="shared" si="4"/>
        <v>14905.6885</v>
      </c>
      <c r="N7" s="57">
        <f t="shared" ref="N7:N38" si="5">(P7-O7)/30</f>
        <v>2.0666666666666669</v>
      </c>
      <c r="O7" s="18">
        <v>43425</v>
      </c>
      <c r="P7" s="66">
        <v>43487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19"/>
      <c r="AJ7" s="19"/>
      <c r="AK7" s="19"/>
      <c r="AL7" s="19"/>
      <c r="AM7" s="19"/>
      <c r="AN7" s="19"/>
      <c r="AO7" s="19"/>
      <c r="AP7" s="19"/>
    </row>
    <row r="8" spans="1:42" s="5" customFormat="1" ht="42.75" customHeight="1">
      <c r="A8" s="12" t="s">
        <v>66</v>
      </c>
      <c r="B8" s="17" t="s">
        <v>111</v>
      </c>
      <c r="C8" s="10" t="s">
        <v>3</v>
      </c>
      <c r="D8" s="10" t="s">
        <v>39</v>
      </c>
      <c r="E8" s="11" t="s">
        <v>112</v>
      </c>
      <c r="F8" s="32" t="s">
        <v>113</v>
      </c>
      <c r="G8" s="18">
        <v>43474</v>
      </c>
      <c r="H8" s="14">
        <v>13410</v>
      </c>
      <c r="I8" s="14">
        <f t="shared" si="0"/>
        <v>938.7</v>
      </c>
      <c r="J8" s="14">
        <f t="shared" si="1"/>
        <v>14348.7</v>
      </c>
      <c r="K8" s="14">
        <f t="shared" si="2"/>
        <v>13410</v>
      </c>
      <c r="L8" s="14">
        <f t="shared" si="3"/>
        <v>938.7</v>
      </c>
      <c r="M8" s="14">
        <f t="shared" si="4"/>
        <v>14348.7</v>
      </c>
      <c r="N8" s="57">
        <f t="shared" si="5"/>
        <v>2.0666666666666669</v>
      </c>
      <c r="O8" s="18">
        <v>43425</v>
      </c>
      <c r="P8" s="66">
        <v>43487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19"/>
      <c r="AJ8" s="19"/>
      <c r="AK8" s="19"/>
      <c r="AL8" s="19"/>
      <c r="AM8" s="19"/>
      <c r="AN8" s="19"/>
      <c r="AO8" s="19"/>
      <c r="AP8" s="19"/>
    </row>
    <row r="9" spans="1:42" s="5" customFormat="1" ht="42.75" customHeight="1">
      <c r="A9" s="12" t="s">
        <v>68</v>
      </c>
      <c r="B9" s="17" t="s">
        <v>115</v>
      </c>
      <c r="C9" s="10" t="s">
        <v>3</v>
      </c>
      <c r="D9" s="10" t="s">
        <v>39</v>
      </c>
      <c r="E9" s="11" t="s">
        <v>114</v>
      </c>
      <c r="F9" s="32">
        <v>76213024</v>
      </c>
      <c r="G9" s="18">
        <v>43474</v>
      </c>
      <c r="H9" s="14">
        <v>1500</v>
      </c>
      <c r="I9" s="14">
        <f t="shared" si="0"/>
        <v>105.00000000000001</v>
      </c>
      <c r="J9" s="14">
        <f t="shared" si="1"/>
        <v>1605</v>
      </c>
      <c r="K9" s="14">
        <f t="shared" si="2"/>
        <v>1500</v>
      </c>
      <c r="L9" s="14">
        <f t="shared" si="3"/>
        <v>105.00000000000001</v>
      </c>
      <c r="M9" s="14">
        <f t="shared" si="4"/>
        <v>1605</v>
      </c>
      <c r="N9" s="57">
        <f t="shared" si="5"/>
        <v>2.0666666666666669</v>
      </c>
      <c r="O9" s="18">
        <v>43425</v>
      </c>
      <c r="P9" s="66">
        <v>43487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19"/>
      <c r="AJ9" s="19"/>
      <c r="AK9" s="19"/>
      <c r="AL9" s="19"/>
      <c r="AM9" s="19"/>
      <c r="AN9" s="19"/>
      <c r="AO9" s="19"/>
      <c r="AP9" s="19"/>
    </row>
    <row r="10" spans="1:42" s="5" customFormat="1" ht="42.75" customHeight="1">
      <c r="A10" s="12" t="s">
        <v>72</v>
      </c>
      <c r="B10" s="17" t="s">
        <v>116</v>
      </c>
      <c r="C10" s="10" t="s">
        <v>3</v>
      </c>
      <c r="D10" s="10" t="s">
        <v>39</v>
      </c>
      <c r="E10" s="11" t="s">
        <v>117</v>
      </c>
      <c r="F10" s="32" t="s">
        <v>118</v>
      </c>
      <c r="G10" s="18">
        <v>43474</v>
      </c>
      <c r="H10" s="14">
        <v>10000</v>
      </c>
      <c r="I10" s="14">
        <f t="shared" si="0"/>
        <v>700.00000000000011</v>
      </c>
      <c r="J10" s="14">
        <f t="shared" si="1"/>
        <v>10700</v>
      </c>
      <c r="K10" s="14">
        <f t="shared" si="2"/>
        <v>10000</v>
      </c>
      <c r="L10" s="14">
        <f t="shared" si="3"/>
        <v>700.00000000000011</v>
      </c>
      <c r="M10" s="14">
        <f t="shared" si="4"/>
        <v>10700</v>
      </c>
      <c r="N10" s="57">
        <f t="shared" si="5"/>
        <v>2.0666666666666669</v>
      </c>
      <c r="O10" s="18">
        <v>43425</v>
      </c>
      <c r="P10" s="66">
        <v>43487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19"/>
      <c r="AJ10" s="19"/>
      <c r="AK10" s="19"/>
      <c r="AL10" s="19"/>
      <c r="AM10" s="19"/>
      <c r="AN10" s="19"/>
      <c r="AO10" s="19"/>
      <c r="AP10" s="19"/>
    </row>
    <row r="11" spans="1:42" s="5" customFormat="1" ht="42.75" customHeight="1">
      <c r="A11" s="12" t="s">
        <v>76</v>
      </c>
      <c r="B11" s="17" t="s">
        <v>119</v>
      </c>
      <c r="C11" s="10" t="s">
        <v>3</v>
      </c>
      <c r="D11" s="10" t="s">
        <v>39</v>
      </c>
      <c r="E11" s="11" t="s">
        <v>120</v>
      </c>
      <c r="F11" s="32" t="s">
        <v>123</v>
      </c>
      <c r="G11" s="18">
        <v>43474</v>
      </c>
      <c r="H11" s="14">
        <v>14000</v>
      </c>
      <c r="I11" s="14">
        <f t="shared" si="0"/>
        <v>980.00000000000011</v>
      </c>
      <c r="J11" s="14">
        <f t="shared" si="1"/>
        <v>14980</v>
      </c>
      <c r="K11" s="14">
        <f t="shared" si="2"/>
        <v>14000</v>
      </c>
      <c r="L11" s="14">
        <f t="shared" si="3"/>
        <v>980.00000000000011</v>
      </c>
      <c r="M11" s="14">
        <f t="shared" si="4"/>
        <v>14980</v>
      </c>
      <c r="N11" s="57">
        <f t="shared" si="5"/>
        <v>2.0666666666666669</v>
      </c>
      <c r="O11" s="18">
        <v>43425</v>
      </c>
      <c r="P11" s="66">
        <v>43487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19"/>
      <c r="AJ11" s="19"/>
      <c r="AK11" s="19"/>
      <c r="AL11" s="19"/>
      <c r="AM11" s="19"/>
      <c r="AN11" s="19"/>
      <c r="AO11" s="19"/>
      <c r="AP11" s="19"/>
    </row>
    <row r="12" spans="1:42" s="5" customFormat="1" ht="42.75" customHeight="1">
      <c r="A12" s="12" t="s">
        <v>83</v>
      </c>
      <c r="B12" s="17" t="s">
        <v>121</v>
      </c>
      <c r="C12" s="10" t="s">
        <v>3</v>
      </c>
      <c r="D12" s="10" t="s">
        <v>39</v>
      </c>
      <c r="E12" s="11" t="s">
        <v>122</v>
      </c>
      <c r="F12" s="32" t="s">
        <v>124</v>
      </c>
      <c r="G12" s="18">
        <v>43474</v>
      </c>
      <c r="H12" s="14">
        <v>1496</v>
      </c>
      <c r="I12" s="14">
        <f t="shared" si="0"/>
        <v>104.72000000000001</v>
      </c>
      <c r="J12" s="14">
        <f t="shared" si="1"/>
        <v>1600.72</v>
      </c>
      <c r="K12" s="14">
        <f t="shared" si="2"/>
        <v>1496</v>
      </c>
      <c r="L12" s="14">
        <f t="shared" si="3"/>
        <v>104.72000000000001</v>
      </c>
      <c r="M12" s="14">
        <f t="shared" si="4"/>
        <v>1600.72</v>
      </c>
      <c r="N12" s="57">
        <f t="shared" si="5"/>
        <v>2.0666666666666669</v>
      </c>
      <c r="O12" s="18">
        <v>43425</v>
      </c>
      <c r="P12" s="66">
        <v>43487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19"/>
      <c r="AJ12" s="19"/>
      <c r="AK12" s="19"/>
      <c r="AL12" s="19"/>
      <c r="AM12" s="19"/>
      <c r="AN12" s="19"/>
      <c r="AO12" s="19"/>
      <c r="AP12" s="19"/>
    </row>
    <row r="13" spans="1:42" s="5" customFormat="1" ht="42.75" customHeight="1">
      <c r="A13" s="12" t="s">
        <v>85</v>
      </c>
      <c r="B13" s="17" t="s">
        <v>125</v>
      </c>
      <c r="C13" s="10" t="s">
        <v>3</v>
      </c>
      <c r="D13" s="10" t="s">
        <v>39</v>
      </c>
      <c r="E13" s="11" t="s">
        <v>126</v>
      </c>
      <c r="F13" s="32" t="s">
        <v>127</v>
      </c>
      <c r="G13" s="18">
        <v>43474</v>
      </c>
      <c r="H13" s="14">
        <v>1500</v>
      </c>
      <c r="I13" s="14">
        <f t="shared" si="0"/>
        <v>105.00000000000001</v>
      </c>
      <c r="J13" s="14">
        <f t="shared" si="1"/>
        <v>1605</v>
      </c>
      <c r="K13" s="14">
        <f t="shared" si="2"/>
        <v>1500</v>
      </c>
      <c r="L13" s="14">
        <f t="shared" si="3"/>
        <v>105.00000000000001</v>
      </c>
      <c r="M13" s="14">
        <f t="shared" si="4"/>
        <v>1605</v>
      </c>
      <c r="N13" s="57">
        <f t="shared" si="5"/>
        <v>2.0666666666666669</v>
      </c>
      <c r="O13" s="18">
        <v>43425</v>
      </c>
      <c r="P13" s="66">
        <v>43487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19"/>
      <c r="AJ13" s="19"/>
      <c r="AK13" s="19"/>
      <c r="AL13" s="19"/>
      <c r="AM13" s="19"/>
      <c r="AN13" s="19"/>
      <c r="AO13" s="19"/>
      <c r="AP13" s="19"/>
    </row>
    <row r="14" spans="1:42" s="5" customFormat="1" ht="42.75" customHeight="1">
      <c r="A14" s="12" t="s">
        <v>86</v>
      </c>
      <c r="B14" s="17" t="s">
        <v>128</v>
      </c>
      <c r="C14" s="10" t="s">
        <v>3</v>
      </c>
      <c r="D14" s="10" t="s">
        <v>39</v>
      </c>
      <c r="E14" s="11" t="s">
        <v>129</v>
      </c>
      <c r="F14" s="32" t="s">
        <v>130</v>
      </c>
      <c r="G14" s="18">
        <v>43521</v>
      </c>
      <c r="H14" s="14">
        <v>1500</v>
      </c>
      <c r="I14" s="14">
        <f t="shared" si="0"/>
        <v>105.00000000000001</v>
      </c>
      <c r="J14" s="14">
        <f t="shared" si="1"/>
        <v>1605</v>
      </c>
      <c r="K14" s="14">
        <f t="shared" si="2"/>
        <v>1500</v>
      </c>
      <c r="L14" s="14">
        <f t="shared" si="3"/>
        <v>105.00000000000001</v>
      </c>
      <c r="M14" s="14">
        <f t="shared" si="4"/>
        <v>1605</v>
      </c>
      <c r="N14" s="57">
        <f t="shared" si="5"/>
        <v>2.0666666666666669</v>
      </c>
      <c r="O14" s="18">
        <v>43425</v>
      </c>
      <c r="P14" s="66">
        <v>43487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19"/>
      <c r="AJ14" s="19"/>
      <c r="AK14" s="19"/>
      <c r="AL14" s="19"/>
      <c r="AM14" s="19"/>
      <c r="AN14" s="19"/>
      <c r="AO14" s="19"/>
      <c r="AP14" s="19"/>
    </row>
    <row r="15" spans="1:42" s="5" customFormat="1" ht="42.75" customHeight="1">
      <c r="A15" s="12" t="s">
        <v>88</v>
      </c>
      <c r="B15" s="17" t="s">
        <v>131</v>
      </c>
      <c r="C15" s="10" t="s">
        <v>3</v>
      </c>
      <c r="D15" s="10" t="s">
        <v>39</v>
      </c>
      <c r="E15" s="11" t="s">
        <v>132</v>
      </c>
      <c r="F15" s="32" t="s">
        <v>133</v>
      </c>
      <c r="G15" s="18">
        <v>43474</v>
      </c>
      <c r="H15" s="14">
        <v>13943</v>
      </c>
      <c r="I15" s="14">
        <f t="shared" si="0"/>
        <v>976.0100000000001</v>
      </c>
      <c r="J15" s="14">
        <f t="shared" si="1"/>
        <v>14919.01</v>
      </c>
      <c r="K15" s="14">
        <f t="shared" si="2"/>
        <v>13943</v>
      </c>
      <c r="L15" s="14">
        <f t="shared" si="3"/>
        <v>976.0100000000001</v>
      </c>
      <c r="M15" s="14">
        <f t="shared" si="4"/>
        <v>14919.01</v>
      </c>
      <c r="N15" s="57">
        <f t="shared" si="5"/>
        <v>2.0666666666666669</v>
      </c>
      <c r="O15" s="18">
        <v>43425</v>
      </c>
      <c r="P15" s="66">
        <v>43487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19"/>
      <c r="AJ15" s="19"/>
      <c r="AK15" s="19"/>
      <c r="AL15" s="19"/>
      <c r="AM15" s="19"/>
      <c r="AN15" s="19"/>
      <c r="AO15" s="19"/>
      <c r="AP15" s="19"/>
    </row>
    <row r="16" spans="1:42" s="5" customFormat="1" ht="42.75" customHeight="1">
      <c r="A16" s="12" t="s">
        <v>90</v>
      </c>
      <c r="B16" s="17" t="s">
        <v>134</v>
      </c>
      <c r="C16" s="10" t="s">
        <v>3</v>
      </c>
      <c r="D16" s="10" t="s">
        <v>39</v>
      </c>
      <c r="E16" s="11" t="s">
        <v>135</v>
      </c>
      <c r="F16" s="32" t="s">
        <v>136</v>
      </c>
      <c r="G16" s="18">
        <v>43474</v>
      </c>
      <c r="H16" s="14">
        <v>13900</v>
      </c>
      <c r="I16" s="14">
        <f t="shared" si="0"/>
        <v>973.00000000000011</v>
      </c>
      <c r="J16" s="14">
        <f t="shared" si="1"/>
        <v>14873</v>
      </c>
      <c r="K16" s="14">
        <f t="shared" si="2"/>
        <v>13900</v>
      </c>
      <c r="L16" s="14">
        <f t="shared" si="3"/>
        <v>973.00000000000011</v>
      </c>
      <c r="M16" s="14">
        <f t="shared" si="4"/>
        <v>14873</v>
      </c>
      <c r="N16" s="57">
        <f t="shared" si="5"/>
        <v>2.0666666666666669</v>
      </c>
      <c r="O16" s="18">
        <v>43425</v>
      </c>
      <c r="P16" s="66">
        <v>43487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19"/>
      <c r="AJ16" s="19"/>
      <c r="AK16" s="19"/>
      <c r="AL16" s="19"/>
      <c r="AM16" s="19"/>
      <c r="AN16" s="19"/>
      <c r="AO16" s="19"/>
      <c r="AP16" s="19"/>
    </row>
    <row r="17" spans="1:42" s="5" customFormat="1" ht="42.75" customHeight="1">
      <c r="A17" s="12" t="s">
        <v>92</v>
      </c>
      <c r="B17" s="17" t="s">
        <v>137</v>
      </c>
      <c r="C17" s="10" t="s">
        <v>3</v>
      </c>
      <c r="D17" s="10" t="s">
        <v>39</v>
      </c>
      <c r="E17" s="11" t="s">
        <v>138</v>
      </c>
      <c r="F17" s="32" t="s">
        <v>139</v>
      </c>
      <c r="G17" s="18">
        <v>43474</v>
      </c>
      <c r="H17" s="14">
        <v>1500</v>
      </c>
      <c r="I17" s="14">
        <f t="shared" si="0"/>
        <v>105.00000000000001</v>
      </c>
      <c r="J17" s="14">
        <v>0</v>
      </c>
      <c r="K17" s="14">
        <f t="shared" si="2"/>
        <v>1500</v>
      </c>
      <c r="L17" s="14">
        <f t="shared" si="3"/>
        <v>105.00000000000001</v>
      </c>
      <c r="M17" s="14">
        <v>0</v>
      </c>
      <c r="N17" s="57">
        <f t="shared" si="5"/>
        <v>2.0666666666666669</v>
      </c>
      <c r="O17" s="18">
        <v>43425</v>
      </c>
      <c r="P17" s="66">
        <v>43487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19"/>
      <c r="AJ17" s="19"/>
      <c r="AK17" s="19"/>
      <c r="AL17" s="19"/>
      <c r="AM17" s="19"/>
      <c r="AN17" s="19"/>
      <c r="AO17" s="19"/>
      <c r="AP17" s="19"/>
    </row>
    <row r="18" spans="1:42" s="5" customFormat="1" ht="42.75" customHeight="1">
      <c r="A18" s="12" t="s">
        <v>196</v>
      </c>
      <c r="B18" s="17" t="s">
        <v>140</v>
      </c>
      <c r="C18" s="10" t="s">
        <v>3</v>
      </c>
      <c r="D18" s="10" t="s">
        <v>39</v>
      </c>
      <c r="E18" s="11" t="s">
        <v>141</v>
      </c>
      <c r="F18" s="32" t="s">
        <v>142</v>
      </c>
      <c r="G18" s="18">
        <v>43474</v>
      </c>
      <c r="H18" s="14">
        <v>2000</v>
      </c>
      <c r="I18" s="14">
        <f t="shared" si="0"/>
        <v>140</v>
      </c>
      <c r="J18" s="14">
        <f t="shared" ref="J18:J33" si="6">H18+I18</f>
        <v>2140</v>
      </c>
      <c r="K18" s="14">
        <f t="shared" si="2"/>
        <v>2000</v>
      </c>
      <c r="L18" s="14">
        <f t="shared" si="3"/>
        <v>140</v>
      </c>
      <c r="M18" s="14">
        <f t="shared" ref="M18:M33" si="7">K18+L18</f>
        <v>2140</v>
      </c>
      <c r="N18" s="57">
        <f t="shared" si="5"/>
        <v>2.0666666666666669</v>
      </c>
      <c r="O18" s="18">
        <v>43425</v>
      </c>
      <c r="P18" s="66">
        <v>43487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19"/>
      <c r="AJ18" s="19"/>
      <c r="AK18" s="19"/>
      <c r="AL18" s="19"/>
      <c r="AM18" s="19"/>
      <c r="AN18" s="19"/>
      <c r="AO18" s="19"/>
      <c r="AP18" s="19"/>
    </row>
    <row r="19" spans="1:42" s="5" customFormat="1" ht="42.75" customHeight="1">
      <c r="A19" s="12" t="s">
        <v>197</v>
      </c>
      <c r="B19" s="17" t="s">
        <v>143</v>
      </c>
      <c r="C19" s="10" t="s">
        <v>3</v>
      </c>
      <c r="D19" s="10" t="s">
        <v>39</v>
      </c>
      <c r="E19" s="11" t="s">
        <v>144</v>
      </c>
      <c r="F19" s="32" t="s">
        <v>145</v>
      </c>
      <c r="G19" s="18">
        <v>43521</v>
      </c>
      <c r="H19" s="14">
        <v>500</v>
      </c>
      <c r="I19" s="14">
        <f t="shared" si="0"/>
        <v>35</v>
      </c>
      <c r="J19" s="14">
        <f t="shared" si="6"/>
        <v>535</v>
      </c>
      <c r="K19" s="14">
        <f t="shared" si="2"/>
        <v>500</v>
      </c>
      <c r="L19" s="14">
        <f t="shared" si="3"/>
        <v>35</v>
      </c>
      <c r="M19" s="14">
        <f t="shared" si="7"/>
        <v>535</v>
      </c>
      <c r="N19" s="57">
        <f t="shared" si="5"/>
        <v>2.0666666666666669</v>
      </c>
      <c r="O19" s="18">
        <v>43425</v>
      </c>
      <c r="P19" s="66">
        <v>43487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19"/>
      <c r="AJ19" s="19"/>
      <c r="AK19" s="19"/>
      <c r="AL19" s="19"/>
      <c r="AM19" s="19"/>
      <c r="AN19" s="19"/>
      <c r="AO19" s="19"/>
      <c r="AP19" s="19"/>
    </row>
    <row r="20" spans="1:42" s="5" customFormat="1" ht="42.75" customHeight="1">
      <c r="A20" s="12" t="s">
        <v>198</v>
      </c>
      <c r="B20" s="17" t="s">
        <v>146</v>
      </c>
      <c r="C20" s="10" t="s">
        <v>3</v>
      </c>
      <c r="D20" s="10" t="s">
        <v>39</v>
      </c>
      <c r="E20" s="11" t="s">
        <v>147</v>
      </c>
      <c r="F20" s="32" t="s">
        <v>148</v>
      </c>
      <c r="G20" s="18">
        <v>43474</v>
      </c>
      <c r="H20" s="14">
        <v>1000</v>
      </c>
      <c r="I20" s="14">
        <f t="shared" si="0"/>
        <v>70</v>
      </c>
      <c r="J20" s="14">
        <f t="shared" si="6"/>
        <v>1070</v>
      </c>
      <c r="K20" s="14">
        <f t="shared" si="2"/>
        <v>1000</v>
      </c>
      <c r="L20" s="14">
        <f t="shared" si="3"/>
        <v>70</v>
      </c>
      <c r="M20" s="14">
        <f t="shared" si="7"/>
        <v>1070</v>
      </c>
      <c r="N20" s="57">
        <f t="shared" si="5"/>
        <v>2.0666666666666669</v>
      </c>
      <c r="O20" s="18">
        <v>43425</v>
      </c>
      <c r="P20" s="66">
        <v>43487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19"/>
      <c r="AJ20" s="19"/>
      <c r="AK20" s="19"/>
      <c r="AL20" s="19"/>
      <c r="AM20" s="19"/>
      <c r="AN20" s="19"/>
      <c r="AO20" s="19"/>
      <c r="AP20" s="19"/>
    </row>
    <row r="21" spans="1:42" s="5" customFormat="1" ht="42.75" customHeight="1">
      <c r="A21" s="12" t="s">
        <v>199</v>
      </c>
      <c r="B21" s="17" t="s">
        <v>149</v>
      </c>
      <c r="C21" s="10" t="s">
        <v>3</v>
      </c>
      <c r="D21" s="10" t="s">
        <v>39</v>
      </c>
      <c r="E21" s="11" t="s">
        <v>150</v>
      </c>
      <c r="F21" s="32" t="s">
        <v>151</v>
      </c>
      <c r="G21" s="18">
        <v>43474</v>
      </c>
      <c r="H21" s="14">
        <v>1300.72</v>
      </c>
      <c r="I21" s="14">
        <f t="shared" si="0"/>
        <v>91.05040000000001</v>
      </c>
      <c r="J21" s="14">
        <f t="shared" si="6"/>
        <v>1391.7704000000001</v>
      </c>
      <c r="K21" s="14">
        <f t="shared" si="2"/>
        <v>1300.72</v>
      </c>
      <c r="L21" s="14">
        <f t="shared" si="3"/>
        <v>91.05040000000001</v>
      </c>
      <c r="M21" s="14">
        <f t="shared" si="7"/>
        <v>1391.7704000000001</v>
      </c>
      <c r="N21" s="57">
        <f t="shared" si="5"/>
        <v>2.0666666666666669</v>
      </c>
      <c r="O21" s="18">
        <v>43425</v>
      </c>
      <c r="P21" s="66">
        <v>43487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19"/>
      <c r="AJ21" s="19"/>
      <c r="AK21" s="19"/>
      <c r="AL21" s="19"/>
      <c r="AM21" s="19"/>
      <c r="AN21" s="19"/>
      <c r="AO21" s="19"/>
      <c r="AP21" s="19"/>
    </row>
    <row r="22" spans="1:42" s="5" customFormat="1" ht="42.75" customHeight="1">
      <c r="A22" s="12" t="s">
        <v>200</v>
      </c>
      <c r="B22" s="17" t="s">
        <v>152</v>
      </c>
      <c r="C22" s="10" t="s">
        <v>3</v>
      </c>
      <c r="D22" s="10" t="s">
        <v>39</v>
      </c>
      <c r="E22" s="11" t="s">
        <v>153</v>
      </c>
      <c r="F22" s="32" t="s">
        <v>154</v>
      </c>
      <c r="G22" s="18">
        <v>43474</v>
      </c>
      <c r="H22" s="14">
        <v>800</v>
      </c>
      <c r="I22" s="14">
        <f t="shared" si="0"/>
        <v>56.000000000000007</v>
      </c>
      <c r="J22" s="14">
        <f t="shared" si="6"/>
        <v>856</v>
      </c>
      <c r="K22" s="14">
        <f t="shared" si="2"/>
        <v>800</v>
      </c>
      <c r="L22" s="14">
        <f t="shared" si="3"/>
        <v>56.000000000000007</v>
      </c>
      <c r="M22" s="14">
        <f t="shared" si="7"/>
        <v>856</v>
      </c>
      <c r="N22" s="57">
        <f t="shared" si="5"/>
        <v>2.0666666666666669</v>
      </c>
      <c r="O22" s="18">
        <v>43425</v>
      </c>
      <c r="P22" s="66">
        <v>43487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19"/>
      <c r="AJ22" s="19"/>
      <c r="AK22" s="19"/>
      <c r="AL22" s="19"/>
      <c r="AM22" s="19"/>
      <c r="AN22" s="19"/>
      <c r="AO22" s="19"/>
      <c r="AP22" s="19"/>
    </row>
    <row r="23" spans="1:42" s="5" customFormat="1" ht="42.75" customHeight="1">
      <c r="A23" s="12" t="s">
        <v>195</v>
      </c>
      <c r="B23" s="17" t="s">
        <v>155</v>
      </c>
      <c r="C23" s="10" t="s">
        <v>3</v>
      </c>
      <c r="D23" s="10" t="s">
        <v>39</v>
      </c>
      <c r="E23" s="11" t="s">
        <v>156</v>
      </c>
      <c r="F23" s="32" t="s">
        <v>157</v>
      </c>
      <c r="G23" s="18">
        <v>43474</v>
      </c>
      <c r="H23" s="14">
        <v>499.41</v>
      </c>
      <c r="I23" s="14">
        <f t="shared" si="0"/>
        <v>34.958700000000007</v>
      </c>
      <c r="J23" s="14">
        <f t="shared" si="6"/>
        <v>534.36869999999999</v>
      </c>
      <c r="K23" s="14">
        <f t="shared" si="2"/>
        <v>499.41</v>
      </c>
      <c r="L23" s="14">
        <f t="shared" si="3"/>
        <v>34.958700000000007</v>
      </c>
      <c r="M23" s="14">
        <f t="shared" si="7"/>
        <v>534.36869999999999</v>
      </c>
      <c r="N23" s="57">
        <f t="shared" si="5"/>
        <v>2.0666666666666669</v>
      </c>
      <c r="O23" s="18">
        <v>43425</v>
      </c>
      <c r="P23" s="66">
        <v>43487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19"/>
      <c r="AJ23" s="19"/>
      <c r="AK23" s="19"/>
      <c r="AL23" s="19"/>
      <c r="AM23" s="19"/>
      <c r="AN23" s="19"/>
      <c r="AO23" s="19"/>
      <c r="AP23" s="19"/>
    </row>
    <row r="24" spans="1:42" s="5" customFormat="1" ht="42.75" customHeight="1">
      <c r="A24" s="12" t="s">
        <v>201</v>
      </c>
      <c r="B24" s="17" t="s">
        <v>158</v>
      </c>
      <c r="C24" s="10" t="s">
        <v>3</v>
      </c>
      <c r="D24" s="10" t="s">
        <v>39</v>
      </c>
      <c r="E24" s="11" t="s">
        <v>159</v>
      </c>
      <c r="F24" s="32" t="s">
        <v>160</v>
      </c>
      <c r="G24" s="18">
        <v>43474</v>
      </c>
      <c r="H24" s="14">
        <v>500</v>
      </c>
      <c r="I24" s="14">
        <f t="shared" si="0"/>
        <v>35</v>
      </c>
      <c r="J24" s="14">
        <f t="shared" si="6"/>
        <v>535</v>
      </c>
      <c r="K24" s="14">
        <f t="shared" si="2"/>
        <v>500</v>
      </c>
      <c r="L24" s="14">
        <f t="shared" si="3"/>
        <v>35</v>
      </c>
      <c r="M24" s="14">
        <f t="shared" si="7"/>
        <v>535</v>
      </c>
      <c r="N24" s="57">
        <f t="shared" si="5"/>
        <v>2.0666666666666669</v>
      </c>
      <c r="O24" s="18">
        <v>43425</v>
      </c>
      <c r="P24" s="66">
        <v>43487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19"/>
      <c r="AJ24" s="19"/>
      <c r="AK24" s="19"/>
      <c r="AL24" s="19"/>
      <c r="AM24" s="19"/>
      <c r="AN24" s="19"/>
      <c r="AO24" s="19"/>
      <c r="AP24" s="19"/>
    </row>
    <row r="25" spans="1:42" s="5" customFormat="1" ht="42.75" customHeight="1">
      <c r="A25" s="12" t="s">
        <v>202</v>
      </c>
      <c r="B25" s="17" t="s">
        <v>161</v>
      </c>
      <c r="C25" s="10" t="s">
        <v>3</v>
      </c>
      <c r="D25" s="10" t="s">
        <v>39</v>
      </c>
      <c r="E25" s="11" t="s">
        <v>162</v>
      </c>
      <c r="F25" s="32" t="s">
        <v>163</v>
      </c>
      <c r="G25" s="18">
        <v>43474</v>
      </c>
      <c r="H25" s="14">
        <v>7000</v>
      </c>
      <c r="I25" s="14">
        <f t="shared" si="0"/>
        <v>490.00000000000006</v>
      </c>
      <c r="J25" s="14">
        <f t="shared" si="6"/>
        <v>7490</v>
      </c>
      <c r="K25" s="14">
        <f t="shared" si="2"/>
        <v>7000</v>
      </c>
      <c r="L25" s="14">
        <f t="shared" si="3"/>
        <v>490.00000000000006</v>
      </c>
      <c r="M25" s="14">
        <f t="shared" si="7"/>
        <v>7490</v>
      </c>
      <c r="N25" s="57">
        <f t="shared" si="5"/>
        <v>2.0666666666666669</v>
      </c>
      <c r="O25" s="18">
        <v>43425</v>
      </c>
      <c r="P25" s="66">
        <v>43487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19"/>
      <c r="AJ25" s="19"/>
      <c r="AK25" s="19"/>
      <c r="AL25" s="19"/>
      <c r="AM25" s="19"/>
      <c r="AN25" s="19"/>
      <c r="AO25" s="19"/>
      <c r="AP25" s="19"/>
    </row>
    <row r="26" spans="1:42" s="5" customFormat="1" ht="42.75" customHeight="1">
      <c r="A26" s="12" t="s">
        <v>203</v>
      </c>
      <c r="B26" s="17" t="s">
        <v>164</v>
      </c>
      <c r="C26" s="10" t="s">
        <v>3</v>
      </c>
      <c r="D26" s="10" t="s">
        <v>39</v>
      </c>
      <c r="E26" s="11" t="s">
        <v>165</v>
      </c>
      <c r="F26" s="32" t="s">
        <v>166</v>
      </c>
      <c r="G26" s="18">
        <v>43474</v>
      </c>
      <c r="H26" s="14">
        <v>3000</v>
      </c>
      <c r="I26" s="14">
        <f t="shared" si="0"/>
        <v>210.00000000000003</v>
      </c>
      <c r="J26" s="14">
        <f t="shared" si="6"/>
        <v>3210</v>
      </c>
      <c r="K26" s="14">
        <f t="shared" si="2"/>
        <v>3000</v>
      </c>
      <c r="L26" s="14">
        <f t="shared" si="3"/>
        <v>210.00000000000003</v>
      </c>
      <c r="M26" s="14">
        <f t="shared" si="7"/>
        <v>3210</v>
      </c>
      <c r="N26" s="57">
        <f t="shared" si="5"/>
        <v>2.0666666666666669</v>
      </c>
      <c r="O26" s="18">
        <v>43425</v>
      </c>
      <c r="P26" s="66">
        <v>43487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19"/>
      <c r="AJ26" s="19"/>
      <c r="AK26" s="19"/>
      <c r="AL26" s="19"/>
      <c r="AM26" s="19"/>
      <c r="AN26" s="19"/>
      <c r="AO26" s="19"/>
      <c r="AP26" s="19"/>
    </row>
    <row r="27" spans="1:42" s="5" customFormat="1" ht="42.75" customHeight="1">
      <c r="A27" s="12" t="s">
        <v>204</v>
      </c>
      <c r="B27" s="17" t="s">
        <v>167</v>
      </c>
      <c r="C27" s="10" t="s">
        <v>3</v>
      </c>
      <c r="D27" s="10" t="s">
        <v>39</v>
      </c>
      <c r="E27" s="11" t="s">
        <v>168</v>
      </c>
      <c r="F27" s="32" t="s">
        <v>169</v>
      </c>
      <c r="G27" s="18">
        <v>43474</v>
      </c>
      <c r="H27" s="14">
        <v>7780</v>
      </c>
      <c r="I27" s="14">
        <f t="shared" si="0"/>
        <v>544.6</v>
      </c>
      <c r="J27" s="14">
        <f t="shared" si="6"/>
        <v>8324.6</v>
      </c>
      <c r="K27" s="14">
        <f t="shared" si="2"/>
        <v>7780</v>
      </c>
      <c r="L27" s="14">
        <f t="shared" si="3"/>
        <v>544.6</v>
      </c>
      <c r="M27" s="14">
        <f t="shared" si="7"/>
        <v>8324.6</v>
      </c>
      <c r="N27" s="57">
        <f t="shared" si="5"/>
        <v>2.0666666666666669</v>
      </c>
      <c r="O27" s="18">
        <v>43425</v>
      </c>
      <c r="P27" s="66">
        <v>43487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19"/>
      <c r="AJ27" s="19"/>
      <c r="AK27" s="19"/>
      <c r="AL27" s="19"/>
      <c r="AM27" s="19"/>
      <c r="AN27" s="19"/>
      <c r="AO27" s="19"/>
      <c r="AP27" s="19"/>
    </row>
    <row r="28" spans="1:42" s="5" customFormat="1" ht="42.75" customHeight="1">
      <c r="A28" s="12" t="s">
        <v>205</v>
      </c>
      <c r="B28" s="17" t="s">
        <v>173</v>
      </c>
      <c r="C28" s="10" t="s">
        <v>3</v>
      </c>
      <c r="D28" s="10" t="s">
        <v>39</v>
      </c>
      <c r="E28" s="11" t="s">
        <v>170</v>
      </c>
      <c r="F28" s="32" t="s">
        <v>171</v>
      </c>
      <c r="G28" s="18">
        <v>43474</v>
      </c>
      <c r="H28" s="14">
        <v>900</v>
      </c>
      <c r="I28" s="14">
        <f t="shared" si="0"/>
        <v>63.000000000000007</v>
      </c>
      <c r="J28" s="14">
        <f t="shared" si="6"/>
        <v>963</v>
      </c>
      <c r="K28" s="14">
        <f t="shared" si="2"/>
        <v>900</v>
      </c>
      <c r="L28" s="14">
        <f t="shared" si="3"/>
        <v>63.000000000000007</v>
      </c>
      <c r="M28" s="14">
        <f t="shared" si="7"/>
        <v>963</v>
      </c>
      <c r="N28" s="57">
        <f t="shared" si="5"/>
        <v>2.0666666666666669</v>
      </c>
      <c r="O28" s="18">
        <v>43425</v>
      </c>
      <c r="P28" s="66">
        <v>43487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19"/>
      <c r="AJ28" s="19"/>
      <c r="AK28" s="19"/>
      <c r="AL28" s="19"/>
      <c r="AM28" s="19"/>
      <c r="AN28" s="19"/>
      <c r="AO28" s="19"/>
      <c r="AP28" s="19"/>
    </row>
    <row r="29" spans="1:42" s="5" customFormat="1" ht="42.75" customHeight="1">
      <c r="A29" s="12" t="s">
        <v>206</v>
      </c>
      <c r="B29" s="17" t="s">
        <v>172</v>
      </c>
      <c r="C29" s="10" t="s">
        <v>3</v>
      </c>
      <c r="D29" s="10" t="s">
        <v>39</v>
      </c>
      <c r="E29" s="11" t="s">
        <v>174</v>
      </c>
      <c r="F29" s="32" t="s">
        <v>175</v>
      </c>
      <c r="G29" s="18">
        <v>43474</v>
      </c>
      <c r="H29" s="14">
        <v>1005</v>
      </c>
      <c r="I29" s="14">
        <f t="shared" si="0"/>
        <v>70.350000000000009</v>
      </c>
      <c r="J29" s="14">
        <f t="shared" si="6"/>
        <v>1075.3499999999999</v>
      </c>
      <c r="K29" s="14">
        <f t="shared" si="2"/>
        <v>1005</v>
      </c>
      <c r="L29" s="14">
        <f t="shared" si="3"/>
        <v>70.350000000000009</v>
      </c>
      <c r="M29" s="14">
        <f t="shared" si="7"/>
        <v>1075.3499999999999</v>
      </c>
      <c r="N29" s="57">
        <f t="shared" si="5"/>
        <v>2.0666666666666669</v>
      </c>
      <c r="O29" s="18">
        <v>43425</v>
      </c>
      <c r="P29" s="66">
        <v>43487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19"/>
      <c r="AJ29" s="19"/>
      <c r="AK29" s="19"/>
      <c r="AL29" s="19"/>
      <c r="AM29" s="19"/>
      <c r="AN29" s="19"/>
      <c r="AO29" s="19"/>
      <c r="AP29" s="19"/>
    </row>
    <row r="30" spans="1:42" s="5" customFormat="1" ht="42.75" customHeight="1">
      <c r="A30" s="12" t="s">
        <v>207</v>
      </c>
      <c r="B30" s="17" t="s">
        <v>176</v>
      </c>
      <c r="C30" s="10" t="s">
        <v>3</v>
      </c>
      <c r="D30" s="10" t="s">
        <v>39</v>
      </c>
      <c r="E30" s="11" t="s">
        <v>177</v>
      </c>
      <c r="F30" s="32" t="s">
        <v>178</v>
      </c>
      <c r="G30" s="18">
        <v>43521</v>
      </c>
      <c r="H30" s="14">
        <v>500</v>
      </c>
      <c r="I30" s="14">
        <f t="shared" si="0"/>
        <v>35</v>
      </c>
      <c r="J30" s="14">
        <f t="shared" si="6"/>
        <v>535</v>
      </c>
      <c r="K30" s="14">
        <f t="shared" si="2"/>
        <v>500</v>
      </c>
      <c r="L30" s="14">
        <f t="shared" si="3"/>
        <v>35</v>
      </c>
      <c r="M30" s="14">
        <f t="shared" si="7"/>
        <v>535</v>
      </c>
      <c r="N30" s="57">
        <f t="shared" si="5"/>
        <v>2.0666666666666669</v>
      </c>
      <c r="O30" s="18">
        <v>43425</v>
      </c>
      <c r="P30" s="66">
        <v>43487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19"/>
      <c r="AJ30" s="19"/>
      <c r="AK30" s="19"/>
      <c r="AL30" s="19"/>
      <c r="AM30" s="19"/>
      <c r="AN30" s="19"/>
      <c r="AO30" s="19"/>
      <c r="AP30" s="19"/>
    </row>
    <row r="31" spans="1:42" s="5" customFormat="1" ht="42.75" customHeight="1">
      <c r="A31" s="12" t="s">
        <v>208</v>
      </c>
      <c r="B31" s="17" t="s">
        <v>181</v>
      </c>
      <c r="C31" s="10" t="s">
        <v>3</v>
      </c>
      <c r="D31" s="10" t="s">
        <v>39</v>
      </c>
      <c r="E31" s="11" t="s">
        <v>182</v>
      </c>
      <c r="F31" s="32" t="s">
        <v>180</v>
      </c>
      <c r="G31" s="18">
        <v>43521</v>
      </c>
      <c r="H31" s="14">
        <v>1200</v>
      </c>
      <c r="I31" s="14">
        <f t="shared" si="0"/>
        <v>84.000000000000014</v>
      </c>
      <c r="J31" s="14">
        <f t="shared" si="6"/>
        <v>1284</v>
      </c>
      <c r="K31" s="14">
        <f t="shared" si="2"/>
        <v>1200</v>
      </c>
      <c r="L31" s="14">
        <f t="shared" si="3"/>
        <v>84.000000000000014</v>
      </c>
      <c r="M31" s="14">
        <f t="shared" si="7"/>
        <v>1284</v>
      </c>
      <c r="N31" s="57">
        <f t="shared" si="5"/>
        <v>2.0666666666666669</v>
      </c>
      <c r="O31" s="18">
        <v>43425</v>
      </c>
      <c r="P31" s="66">
        <v>43487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9"/>
      <c r="AJ31" s="19"/>
      <c r="AK31" s="19"/>
      <c r="AL31" s="19"/>
      <c r="AM31" s="19"/>
      <c r="AN31" s="19"/>
      <c r="AO31" s="19"/>
      <c r="AP31" s="19"/>
    </row>
    <row r="32" spans="1:42" s="5" customFormat="1" ht="42.75" customHeight="1">
      <c r="A32" s="12" t="s">
        <v>209</v>
      </c>
      <c r="B32" s="17" t="s">
        <v>183</v>
      </c>
      <c r="C32" s="10" t="s">
        <v>3</v>
      </c>
      <c r="D32" s="10" t="s">
        <v>39</v>
      </c>
      <c r="E32" s="11" t="s">
        <v>179</v>
      </c>
      <c r="F32" s="32" t="s">
        <v>118</v>
      </c>
      <c r="G32" s="18">
        <v>43521</v>
      </c>
      <c r="H32" s="14">
        <v>1000</v>
      </c>
      <c r="I32" s="14">
        <f t="shared" si="0"/>
        <v>70</v>
      </c>
      <c r="J32" s="14">
        <f t="shared" si="6"/>
        <v>1070</v>
      </c>
      <c r="K32" s="14">
        <f t="shared" si="2"/>
        <v>1000</v>
      </c>
      <c r="L32" s="14">
        <f t="shared" si="3"/>
        <v>70</v>
      </c>
      <c r="M32" s="14">
        <f t="shared" si="7"/>
        <v>1070</v>
      </c>
      <c r="N32" s="57">
        <f t="shared" si="5"/>
        <v>2.0666666666666669</v>
      </c>
      <c r="O32" s="18">
        <v>43425</v>
      </c>
      <c r="P32" s="66">
        <v>43487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19"/>
      <c r="AJ32" s="19"/>
      <c r="AK32" s="19"/>
      <c r="AL32" s="19"/>
      <c r="AM32" s="19"/>
      <c r="AN32" s="19"/>
      <c r="AO32" s="19"/>
      <c r="AP32" s="19"/>
    </row>
    <row r="33" spans="1:42" s="5" customFormat="1" ht="42.75" customHeight="1">
      <c r="A33" s="12" t="s">
        <v>210</v>
      </c>
      <c r="B33" s="17" t="s">
        <v>184</v>
      </c>
      <c r="C33" s="10" t="s">
        <v>3</v>
      </c>
      <c r="D33" s="10" t="s">
        <v>39</v>
      </c>
      <c r="E33" s="11" t="s">
        <v>185</v>
      </c>
      <c r="F33" s="32" t="s">
        <v>71</v>
      </c>
      <c r="G33" s="18">
        <v>43521</v>
      </c>
      <c r="H33" s="14">
        <v>13721.13</v>
      </c>
      <c r="I33" s="14">
        <f t="shared" si="0"/>
        <v>960.47910000000002</v>
      </c>
      <c r="J33" s="14">
        <f t="shared" si="6"/>
        <v>14681.6091</v>
      </c>
      <c r="K33" s="14">
        <f t="shared" si="2"/>
        <v>13721.13</v>
      </c>
      <c r="L33" s="14">
        <f t="shared" si="3"/>
        <v>960.47910000000002</v>
      </c>
      <c r="M33" s="14">
        <f t="shared" si="7"/>
        <v>14681.6091</v>
      </c>
      <c r="N33" s="57">
        <f t="shared" si="5"/>
        <v>2.0666666666666669</v>
      </c>
      <c r="O33" s="18">
        <v>43425</v>
      </c>
      <c r="P33" s="66">
        <v>43487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19"/>
      <c r="AJ33" s="19"/>
      <c r="AK33" s="19"/>
      <c r="AL33" s="19"/>
      <c r="AM33" s="19"/>
      <c r="AN33" s="19"/>
      <c r="AO33" s="19"/>
      <c r="AP33" s="19"/>
    </row>
    <row r="34" spans="1:42" s="5" customFormat="1" ht="42.75" customHeight="1">
      <c r="A34" s="12" t="s">
        <v>211</v>
      </c>
      <c r="B34" s="17" t="s">
        <v>186</v>
      </c>
      <c r="C34" s="10" t="s">
        <v>3</v>
      </c>
      <c r="D34" s="10" t="s">
        <v>39</v>
      </c>
      <c r="E34" s="11" t="s">
        <v>187</v>
      </c>
      <c r="F34" s="32" t="s">
        <v>188</v>
      </c>
      <c r="G34" s="18">
        <v>43521</v>
      </c>
      <c r="H34" s="14">
        <f>3357.38+2031.2+3743.25+2261+2576</f>
        <v>13968.83</v>
      </c>
      <c r="I34" s="14">
        <f t="shared" si="0"/>
        <v>977.81810000000007</v>
      </c>
      <c r="J34" s="14">
        <v>14949.49</v>
      </c>
      <c r="K34" s="14">
        <f>3357.38+2031.2+3743.25+2261+2576</f>
        <v>13968.83</v>
      </c>
      <c r="L34" s="14">
        <f t="shared" si="3"/>
        <v>977.81810000000007</v>
      </c>
      <c r="M34" s="14">
        <v>14949.49</v>
      </c>
      <c r="N34" s="57">
        <f t="shared" si="5"/>
        <v>2.0666666666666669</v>
      </c>
      <c r="O34" s="18">
        <v>43425</v>
      </c>
      <c r="P34" s="66">
        <v>43487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19"/>
      <c r="AJ34" s="19"/>
      <c r="AK34" s="19"/>
      <c r="AL34" s="19"/>
      <c r="AM34" s="19"/>
      <c r="AN34" s="19"/>
      <c r="AO34" s="19"/>
      <c r="AP34" s="19"/>
    </row>
    <row r="35" spans="1:42" s="5" customFormat="1" ht="42.75" customHeight="1">
      <c r="A35" s="12" t="s">
        <v>212</v>
      </c>
      <c r="B35" s="17" t="s">
        <v>189</v>
      </c>
      <c r="C35" s="10" t="s">
        <v>3</v>
      </c>
      <c r="D35" s="10" t="s">
        <v>39</v>
      </c>
      <c r="E35" s="11" t="s">
        <v>190</v>
      </c>
      <c r="F35" s="32" t="s">
        <v>191</v>
      </c>
      <c r="G35" s="18">
        <v>43521</v>
      </c>
      <c r="H35" s="14">
        <v>13909.44</v>
      </c>
      <c r="I35" s="14">
        <f t="shared" si="0"/>
        <v>973.66080000000011</v>
      </c>
      <c r="J35" s="14">
        <f>H35+I35</f>
        <v>14883.1008</v>
      </c>
      <c r="K35" s="14">
        <f>H35</f>
        <v>13909.44</v>
      </c>
      <c r="L35" s="14">
        <f t="shared" si="3"/>
        <v>973.66080000000011</v>
      </c>
      <c r="M35" s="14">
        <f>K35+L35</f>
        <v>14883.1008</v>
      </c>
      <c r="N35" s="57">
        <f t="shared" si="5"/>
        <v>2.0666666666666669</v>
      </c>
      <c r="O35" s="18">
        <v>43425</v>
      </c>
      <c r="P35" s="66">
        <v>43487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19"/>
      <c r="AJ35" s="19"/>
      <c r="AK35" s="19"/>
      <c r="AL35" s="19"/>
      <c r="AM35" s="19"/>
      <c r="AN35" s="19"/>
      <c r="AO35" s="19"/>
      <c r="AP35" s="19"/>
    </row>
    <row r="36" spans="1:42" s="5" customFormat="1" ht="42.75" customHeight="1">
      <c r="A36" s="12" t="s">
        <v>213</v>
      </c>
      <c r="B36" s="17" t="s">
        <v>193</v>
      </c>
      <c r="C36" s="10" t="s">
        <v>3</v>
      </c>
      <c r="D36" s="10" t="s">
        <v>39</v>
      </c>
      <c r="E36" s="11" t="s">
        <v>194</v>
      </c>
      <c r="F36" s="32" t="s">
        <v>192</v>
      </c>
      <c r="G36" s="18">
        <v>43474</v>
      </c>
      <c r="H36" s="14">
        <v>8029.56</v>
      </c>
      <c r="I36" s="14">
        <f t="shared" si="0"/>
        <v>562.06920000000014</v>
      </c>
      <c r="J36" s="14">
        <f>H36+I36</f>
        <v>8591.6292000000012</v>
      </c>
      <c r="K36" s="14">
        <f>H36</f>
        <v>8029.56</v>
      </c>
      <c r="L36" s="14">
        <f t="shared" si="3"/>
        <v>562.06920000000014</v>
      </c>
      <c r="M36" s="14">
        <f>K36+L36</f>
        <v>8591.6292000000012</v>
      </c>
      <c r="N36" s="57">
        <f t="shared" si="5"/>
        <v>2.0666666666666669</v>
      </c>
      <c r="O36" s="18">
        <v>43425</v>
      </c>
      <c r="P36" s="66">
        <v>43487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19"/>
      <c r="AJ36" s="19"/>
      <c r="AK36" s="19"/>
      <c r="AL36" s="19"/>
      <c r="AM36" s="19"/>
      <c r="AN36" s="19"/>
      <c r="AO36" s="19"/>
      <c r="AP36" s="19"/>
    </row>
    <row r="37" spans="1:42" s="5" customFormat="1" ht="42.75" customHeight="1">
      <c r="A37" s="12" t="s">
        <v>52</v>
      </c>
      <c r="B37" s="17" t="s">
        <v>42</v>
      </c>
      <c r="C37" s="10" t="s">
        <v>26</v>
      </c>
      <c r="D37" s="10" t="s">
        <v>39</v>
      </c>
      <c r="E37" s="11" t="s">
        <v>43</v>
      </c>
      <c r="F37" s="32" t="s">
        <v>44</v>
      </c>
      <c r="G37" s="18">
        <v>43480</v>
      </c>
      <c r="H37" s="14" t="s">
        <v>45</v>
      </c>
      <c r="I37" s="14">
        <v>0</v>
      </c>
      <c r="J37" s="14">
        <v>0</v>
      </c>
      <c r="K37" s="14" t="s">
        <v>45</v>
      </c>
      <c r="L37" s="14">
        <v>0</v>
      </c>
      <c r="M37" s="14" t="s">
        <v>45</v>
      </c>
      <c r="N37" s="57">
        <f t="shared" si="5"/>
        <v>1.0333333333333334</v>
      </c>
      <c r="O37" s="18">
        <v>43480</v>
      </c>
      <c r="P37" s="66">
        <v>43511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19"/>
      <c r="AJ37" s="19"/>
      <c r="AK37" s="19"/>
      <c r="AL37" s="19"/>
      <c r="AM37" s="19"/>
      <c r="AN37" s="19"/>
      <c r="AO37" s="19"/>
      <c r="AP37" s="19"/>
    </row>
    <row r="38" spans="1:42" s="5" customFormat="1" ht="42.75" customHeight="1">
      <c r="A38" s="12" t="s">
        <v>214</v>
      </c>
      <c r="B38" s="17" t="s">
        <v>46</v>
      </c>
      <c r="C38" s="10" t="s">
        <v>3</v>
      </c>
      <c r="D38" s="10" t="s">
        <v>5</v>
      </c>
      <c r="E38" s="34" t="s">
        <v>9</v>
      </c>
      <c r="F38" s="33" t="s">
        <v>6</v>
      </c>
      <c r="G38" s="18">
        <v>43480</v>
      </c>
      <c r="H38" s="14">
        <v>1647</v>
      </c>
      <c r="I38" s="14">
        <f>H38*7%</f>
        <v>115.29</v>
      </c>
      <c r="J38" s="14">
        <f t="shared" ref="J38:J58" si="8">H38+I38</f>
        <v>1762.29</v>
      </c>
      <c r="K38" s="14">
        <f>H38</f>
        <v>1647</v>
      </c>
      <c r="L38" s="14">
        <f>K38*7%</f>
        <v>115.29</v>
      </c>
      <c r="M38" s="14">
        <f>K38+L38</f>
        <v>1762.29</v>
      </c>
      <c r="N38" s="57">
        <f t="shared" si="5"/>
        <v>1.0333333333333334</v>
      </c>
      <c r="O38" s="18">
        <v>43480</v>
      </c>
      <c r="P38" s="66">
        <v>43511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19"/>
      <c r="AJ38" s="19"/>
      <c r="AK38" s="19"/>
      <c r="AL38" s="19"/>
      <c r="AM38" s="19"/>
      <c r="AN38" s="19"/>
      <c r="AO38" s="19"/>
      <c r="AP38" s="19"/>
    </row>
    <row r="39" spans="1:42" s="5" customFormat="1" ht="42.75" customHeight="1">
      <c r="A39" s="12" t="s">
        <v>215</v>
      </c>
      <c r="B39" s="17" t="s">
        <v>47</v>
      </c>
      <c r="C39" s="10" t="s">
        <v>3</v>
      </c>
      <c r="D39" s="10" t="s">
        <v>5</v>
      </c>
      <c r="E39" s="11" t="s">
        <v>48</v>
      </c>
      <c r="F39" s="33" t="s">
        <v>49</v>
      </c>
      <c r="G39" s="18">
        <v>43495</v>
      </c>
      <c r="H39" s="14">
        <v>1000</v>
      </c>
      <c r="I39" s="14">
        <f t="shared" ref="I39:I58" si="9">H39*6.5%</f>
        <v>65</v>
      </c>
      <c r="J39" s="14">
        <f t="shared" si="8"/>
        <v>1065</v>
      </c>
      <c r="K39" s="14">
        <f>H39</f>
        <v>1000</v>
      </c>
      <c r="L39" s="14">
        <f>K39*6.5%</f>
        <v>65</v>
      </c>
      <c r="M39" s="14">
        <f>K39+L39</f>
        <v>1065</v>
      </c>
      <c r="N39" s="57">
        <v>1</v>
      </c>
      <c r="O39" s="18">
        <v>43495</v>
      </c>
      <c r="P39" s="66" t="s">
        <v>50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19"/>
      <c r="AJ39" s="19"/>
      <c r="AK39" s="19"/>
      <c r="AL39" s="19"/>
      <c r="AM39" s="19"/>
      <c r="AN39" s="19"/>
      <c r="AO39" s="19"/>
      <c r="AP39" s="19"/>
    </row>
    <row r="40" spans="1:42" s="5" customFormat="1" ht="42.75" customHeight="1">
      <c r="A40" s="12" t="s">
        <v>216</v>
      </c>
      <c r="B40" s="17" t="s">
        <v>55</v>
      </c>
      <c r="C40" s="10" t="s">
        <v>3</v>
      </c>
      <c r="D40" s="10" t="s">
        <v>5</v>
      </c>
      <c r="E40" s="11" t="s">
        <v>28</v>
      </c>
      <c r="F40" s="33" t="s">
        <v>29</v>
      </c>
      <c r="G40" s="18">
        <v>43501</v>
      </c>
      <c r="H40" s="14">
        <v>2954.93</v>
      </c>
      <c r="I40" s="14">
        <f t="shared" si="9"/>
        <v>192.07044999999999</v>
      </c>
      <c r="J40" s="14">
        <f t="shared" si="8"/>
        <v>3147.00045</v>
      </c>
      <c r="K40" s="14" t="s">
        <v>57</v>
      </c>
      <c r="L40" s="14">
        <v>192.07044999999999</v>
      </c>
      <c r="M40" s="14">
        <v>3147.00045</v>
      </c>
      <c r="N40" s="57">
        <f>(P40-O40)/30</f>
        <v>0.93333333333333335</v>
      </c>
      <c r="O40" s="18">
        <v>43501</v>
      </c>
      <c r="P40" s="66">
        <v>43529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19"/>
      <c r="AJ40" s="19"/>
      <c r="AK40" s="19"/>
      <c r="AL40" s="19"/>
      <c r="AM40" s="19"/>
      <c r="AN40" s="19"/>
      <c r="AO40" s="19"/>
      <c r="AP40" s="19"/>
    </row>
    <row r="41" spans="1:42" s="5" customFormat="1" ht="42.75" customHeight="1">
      <c r="A41" s="12" t="s">
        <v>59</v>
      </c>
      <c r="B41" s="17" t="s">
        <v>58</v>
      </c>
      <c r="C41" s="10" t="s">
        <v>26</v>
      </c>
      <c r="D41" s="10" t="s">
        <v>5</v>
      </c>
      <c r="E41" s="11" t="s">
        <v>60</v>
      </c>
      <c r="F41" s="33" t="s">
        <v>61</v>
      </c>
      <c r="G41" s="18">
        <v>43509</v>
      </c>
      <c r="H41" s="14">
        <v>14999</v>
      </c>
      <c r="I41" s="14">
        <f t="shared" si="9"/>
        <v>974.93500000000006</v>
      </c>
      <c r="J41" s="14">
        <f t="shared" si="8"/>
        <v>15973.934999999999</v>
      </c>
      <c r="K41" s="14">
        <v>14999</v>
      </c>
      <c r="L41" s="14">
        <f t="shared" ref="L41:L58" si="10">K41*6.5%</f>
        <v>974.93500000000006</v>
      </c>
      <c r="M41" s="14">
        <f t="shared" ref="M41:M58" si="11">K41+L41</f>
        <v>15973.934999999999</v>
      </c>
      <c r="N41" s="57" t="s">
        <v>32</v>
      </c>
      <c r="O41" s="18">
        <v>43509</v>
      </c>
      <c r="P41" s="66">
        <v>43510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19"/>
      <c r="AJ41" s="19"/>
      <c r="AK41" s="19"/>
      <c r="AL41" s="19"/>
      <c r="AM41" s="19"/>
      <c r="AN41" s="19"/>
      <c r="AO41" s="19"/>
      <c r="AP41" s="19"/>
    </row>
    <row r="42" spans="1:42" s="5" customFormat="1" ht="42.75" customHeight="1">
      <c r="A42" s="12" t="s">
        <v>217</v>
      </c>
      <c r="B42" s="17" t="s">
        <v>62</v>
      </c>
      <c r="C42" s="10" t="s">
        <v>3</v>
      </c>
      <c r="D42" s="10" t="s">
        <v>5</v>
      </c>
      <c r="E42" s="11" t="s">
        <v>64</v>
      </c>
      <c r="F42" s="33" t="s">
        <v>35</v>
      </c>
      <c r="G42" s="18">
        <v>43514</v>
      </c>
      <c r="H42" s="14">
        <v>10000</v>
      </c>
      <c r="I42" s="14">
        <f t="shared" si="9"/>
        <v>650</v>
      </c>
      <c r="J42" s="14">
        <f t="shared" si="8"/>
        <v>10650</v>
      </c>
      <c r="K42" s="14">
        <v>10000</v>
      </c>
      <c r="L42" s="14">
        <f t="shared" si="10"/>
        <v>650</v>
      </c>
      <c r="M42" s="14">
        <f t="shared" si="11"/>
        <v>10650</v>
      </c>
      <c r="N42" s="57">
        <f>(P42-O42)/30</f>
        <v>12.166666666666666</v>
      </c>
      <c r="O42" s="18">
        <v>43514</v>
      </c>
      <c r="P42" s="66">
        <v>43879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19"/>
      <c r="AJ42" s="19"/>
      <c r="AK42" s="19"/>
      <c r="AL42" s="19"/>
      <c r="AM42" s="19"/>
      <c r="AN42" s="19"/>
      <c r="AO42" s="19"/>
      <c r="AP42" s="19"/>
    </row>
    <row r="43" spans="1:42" s="5" customFormat="1" ht="42.75" customHeight="1">
      <c r="A43" s="12" t="s">
        <v>218</v>
      </c>
      <c r="B43" s="35" t="s">
        <v>65</v>
      </c>
      <c r="C43" s="10" t="s">
        <v>3</v>
      </c>
      <c r="D43" s="10" t="s">
        <v>5</v>
      </c>
      <c r="E43" s="11" t="s">
        <v>12</v>
      </c>
      <c r="F43" s="33" t="s">
        <v>13</v>
      </c>
      <c r="G43" s="18">
        <v>43511</v>
      </c>
      <c r="H43" s="14">
        <v>7870</v>
      </c>
      <c r="I43" s="14">
        <f t="shared" si="9"/>
        <v>511.55</v>
      </c>
      <c r="J43" s="14">
        <f t="shared" si="8"/>
        <v>8381.5499999999993</v>
      </c>
      <c r="K43" s="14">
        <v>7870</v>
      </c>
      <c r="L43" s="14">
        <f t="shared" si="10"/>
        <v>511.55</v>
      </c>
      <c r="M43" s="14">
        <f t="shared" si="11"/>
        <v>8381.5499999999993</v>
      </c>
      <c r="N43" s="57">
        <f>(P43-O43)/30</f>
        <v>0.93333333333333335</v>
      </c>
      <c r="O43" s="18">
        <v>43511</v>
      </c>
      <c r="P43" s="66">
        <v>43539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19"/>
      <c r="AJ43" s="19"/>
      <c r="AK43" s="19"/>
      <c r="AL43" s="19"/>
      <c r="AM43" s="19"/>
      <c r="AN43" s="19"/>
      <c r="AO43" s="19"/>
      <c r="AP43" s="19"/>
    </row>
    <row r="44" spans="1:42" s="5" customFormat="1" ht="42.75" customHeight="1">
      <c r="A44" s="12" t="s">
        <v>228</v>
      </c>
      <c r="B44" s="17" t="s">
        <v>27</v>
      </c>
      <c r="C44" s="10" t="s">
        <v>67</v>
      </c>
      <c r="D44" s="10" t="s">
        <v>5</v>
      </c>
      <c r="E44" s="11" t="s">
        <v>28</v>
      </c>
      <c r="F44" s="33" t="s">
        <v>29</v>
      </c>
      <c r="G44" s="18">
        <v>43517</v>
      </c>
      <c r="H44" s="14">
        <v>12132.11</v>
      </c>
      <c r="I44" s="14">
        <f t="shared" si="9"/>
        <v>788.58715000000007</v>
      </c>
      <c r="J44" s="14">
        <f t="shared" si="8"/>
        <v>12920.69715</v>
      </c>
      <c r="K44" s="14">
        <v>12132.11</v>
      </c>
      <c r="L44" s="14">
        <f t="shared" si="10"/>
        <v>788.58715000000007</v>
      </c>
      <c r="M44" s="14">
        <f t="shared" si="11"/>
        <v>12920.69715</v>
      </c>
      <c r="N44" s="57">
        <f>(P44-O44)/30</f>
        <v>0.93333333333333335</v>
      </c>
      <c r="O44" s="18">
        <v>43517</v>
      </c>
      <c r="P44" s="66">
        <v>43545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19"/>
      <c r="AJ44" s="19"/>
      <c r="AK44" s="19"/>
      <c r="AL44" s="19"/>
      <c r="AM44" s="19"/>
      <c r="AN44" s="19"/>
      <c r="AO44" s="19"/>
      <c r="AP44" s="19"/>
    </row>
    <row r="45" spans="1:42" s="5" customFormat="1" ht="42.75" customHeight="1">
      <c r="A45" s="12" t="s">
        <v>219</v>
      </c>
      <c r="B45" s="35" t="s">
        <v>69</v>
      </c>
      <c r="C45" s="10" t="s">
        <v>3</v>
      </c>
      <c r="D45" s="10" t="s">
        <v>5</v>
      </c>
      <c r="E45" s="11" t="s">
        <v>70</v>
      </c>
      <c r="F45" s="33" t="s">
        <v>71</v>
      </c>
      <c r="G45" s="18">
        <v>43524</v>
      </c>
      <c r="H45" s="14">
        <v>14000</v>
      </c>
      <c r="I45" s="14">
        <f t="shared" si="9"/>
        <v>910</v>
      </c>
      <c r="J45" s="14">
        <f t="shared" si="8"/>
        <v>14910</v>
      </c>
      <c r="K45" s="14">
        <v>14000</v>
      </c>
      <c r="L45" s="14">
        <f t="shared" si="10"/>
        <v>910</v>
      </c>
      <c r="M45" s="14">
        <f t="shared" si="11"/>
        <v>14910</v>
      </c>
      <c r="N45" s="57" t="s">
        <v>31</v>
      </c>
      <c r="O45" s="18">
        <v>43524</v>
      </c>
      <c r="P45" s="66">
        <v>43528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19"/>
      <c r="AJ45" s="19"/>
      <c r="AK45" s="19"/>
      <c r="AL45" s="19"/>
      <c r="AM45" s="19"/>
      <c r="AN45" s="19"/>
      <c r="AO45" s="19"/>
      <c r="AP45" s="19"/>
    </row>
    <row r="46" spans="1:42" s="5" customFormat="1" ht="44.25" customHeight="1">
      <c r="A46" s="12" t="s">
        <v>220</v>
      </c>
      <c r="B46" s="35" t="s">
        <v>73</v>
      </c>
      <c r="C46" s="10" t="s">
        <v>3</v>
      </c>
      <c r="D46" s="10" t="s">
        <v>5</v>
      </c>
      <c r="E46" s="11" t="s">
        <v>74</v>
      </c>
      <c r="F46" s="33" t="s">
        <v>75</v>
      </c>
      <c r="G46" s="18">
        <v>43530</v>
      </c>
      <c r="H46" s="14">
        <v>600</v>
      </c>
      <c r="I46" s="14">
        <f t="shared" si="9"/>
        <v>39</v>
      </c>
      <c r="J46" s="14">
        <f t="shared" si="8"/>
        <v>639</v>
      </c>
      <c r="K46" s="14">
        <v>600</v>
      </c>
      <c r="L46" s="14">
        <f t="shared" si="10"/>
        <v>39</v>
      </c>
      <c r="M46" s="14">
        <f t="shared" si="11"/>
        <v>639</v>
      </c>
      <c r="N46" s="57">
        <f t="shared" ref="N46:N54" si="12">(P46-O46)/30</f>
        <v>6.1333333333333337</v>
      </c>
      <c r="O46" s="18">
        <v>43530</v>
      </c>
      <c r="P46" s="66">
        <v>43714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19"/>
      <c r="AJ46" s="19"/>
      <c r="AK46" s="19"/>
      <c r="AL46" s="19"/>
      <c r="AM46" s="19"/>
      <c r="AN46" s="19"/>
      <c r="AO46" s="19"/>
      <c r="AP46" s="19"/>
    </row>
    <row r="47" spans="1:42" s="5" customFormat="1" ht="42.75" customHeight="1">
      <c r="A47" s="12" t="s">
        <v>221</v>
      </c>
      <c r="B47" s="35" t="s">
        <v>77</v>
      </c>
      <c r="C47" s="10" t="s">
        <v>3</v>
      </c>
      <c r="D47" s="10" t="s">
        <v>5</v>
      </c>
      <c r="E47" s="11" t="s">
        <v>78</v>
      </c>
      <c r="F47" s="33" t="s">
        <v>79</v>
      </c>
      <c r="G47" s="18">
        <v>43531</v>
      </c>
      <c r="H47" s="14">
        <v>845.07</v>
      </c>
      <c r="I47" s="14">
        <f t="shared" si="9"/>
        <v>54.929550000000006</v>
      </c>
      <c r="J47" s="14">
        <f t="shared" si="8"/>
        <v>899.99955</v>
      </c>
      <c r="K47" s="14">
        <v>845.07</v>
      </c>
      <c r="L47" s="14">
        <f t="shared" si="10"/>
        <v>54.929550000000006</v>
      </c>
      <c r="M47" s="14">
        <f t="shared" si="11"/>
        <v>899.99955</v>
      </c>
      <c r="N47" s="57">
        <f t="shared" si="12"/>
        <v>1.0333333333333334</v>
      </c>
      <c r="O47" s="18">
        <v>43531</v>
      </c>
      <c r="P47" s="66">
        <v>43562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19"/>
      <c r="AJ47" s="19"/>
      <c r="AK47" s="19"/>
      <c r="AL47" s="19"/>
      <c r="AM47" s="19"/>
      <c r="AN47" s="19"/>
      <c r="AO47" s="19"/>
      <c r="AP47" s="19"/>
    </row>
    <row r="48" spans="1:42" s="5" customFormat="1" ht="42.75" customHeight="1">
      <c r="A48" s="12" t="s">
        <v>222</v>
      </c>
      <c r="B48" s="35" t="s">
        <v>80</v>
      </c>
      <c r="C48" s="10" t="s">
        <v>3</v>
      </c>
      <c r="D48" s="10" t="s">
        <v>5</v>
      </c>
      <c r="E48" s="11" t="s">
        <v>81</v>
      </c>
      <c r="F48" s="33" t="s">
        <v>82</v>
      </c>
      <c r="G48" s="18">
        <v>43536</v>
      </c>
      <c r="H48" s="14">
        <v>4000</v>
      </c>
      <c r="I48" s="14">
        <f t="shared" si="9"/>
        <v>260</v>
      </c>
      <c r="J48" s="14">
        <f t="shared" si="8"/>
        <v>4260</v>
      </c>
      <c r="K48" s="14">
        <v>4000</v>
      </c>
      <c r="L48" s="14">
        <f t="shared" si="10"/>
        <v>260</v>
      </c>
      <c r="M48" s="14">
        <f t="shared" si="11"/>
        <v>4260</v>
      </c>
      <c r="N48" s="57">
        <f t="shared" si="12"/>
        <v>1.0333333333333334</v>
      </c>
      <c r="O48" s="18">
        <v>43536</v>
      </c>
      <c r="P48" s="67">
        <v>43567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19"/>
      <c r="AJ48" s="19"/>
      <c r="AK48" s="19"/>
      <c r="AL48" s="19"/>
      <c r="AM48" s="19"/>
      <c r="AN48" s="19"/>
      <c r="AO48" s="19"/>
      <c r="AP48" s="19"/>
    </row>
    <row r="49" spans="1:42" s="5" customFormat="1" ht="42.75" customHeight="1">
      <c r="A49" s="12" t="s">
        <v>223</v>
      </c>
      <c r="B49" s="35" t="s">
        <v>84</v>
      </c>
      <c r="C49" s="10" t="s">
        <v>3</v>
      </c>
      <c r="D49" s="10" t="s">
        <v>5</v>
      </c>
      <c r="E49" s="11" t="s">
        <v>15</v>
      </c>
      <c r="F49" s="33" t="s">
        <v>16</v>
      </c>
      <c r="G49" s="18">
        <v>43473</v>
      </c>
      <c r="H49" s="14">
        <v>6000</v>
      </c>
      <c r="I49" s="14">
        <f t="shared" si="9"/>
        <v>390</v>
      </c>
      <c r="J49" s="14">
        <f t="shared" si="8"/>
        <v>6390</v>
      </c>
      <c r="K49" s="14">
        <v>6000</v>
      </c>
      <c r="L49" s="14">
        <f t="shared" si="10"/>
        <v>390</v>
      </c>
      <c r="M49" s="14">
        <f t="shared" si="11"/>
        <v>6390</v>
      </c>
      <c r="N49" s="57">
        <f t="shared" si="12"/>
        <v>12.166666666666666</v>
      </c>
      <c r="O49" s="18">
        <v>43473</v>
      </c>
      <c r="P49" s="67">
        <v>43838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19"/>
      <c r="AJ49" s="19"/>
      <c r="AK49" s="19"/>
      <c r="AL49" s="19"/>
      <c r="AM49" s="19"/>
      <c r="AN49" s="19"/>
      <c r="AO49" s="19"/>
      <c r="AP49" s="19"/>
    </row>
    <row r="50" spans="1:42" s="5" customFormat="1" ht="42.75" customHeight="1">
      <c r="A50" s="12" t="s">
        <v>224</v>
      </c>
      <c r="B50" s="17" t="s">
        <v>87</v>
      </c>
      <c r="C50" s="10" t="s">
        <v>3</v>
      </c>
      <c r="D50" s="10" t="s">
        <v>5</v>
      </c>
      <c r="E50" s="11" t="s">
        <v>9</v>
      </c>
      <c r="F50" s="33" t="s">
        <v>6</v>
      </c>
      <c r="G50" s="18">
        <v>43550</v>
      </c>
      <c r="H50" s="14">
        <v>6840</v>
      </c>
      <c r="I50" s="14">
        <f t="shared" si="9"/>
        <v>444.6</v>
      </c>
      <c r="J50" s="14">
        <f t="shared" si="8"/>
        <v>7284.6</v>
      </c>
      <c r="K50" s="14">
        <v>6840</v>
      </c>
      <c r="L50" s="14">
        <f t="shared" si="10"/>
        <v>444.6</v>
      </c>
      <c r="M50" s="14">
        <f t="shared" si="11"/>
        <v>7284.6</v>
      </c>
      <c r="N50" s="57">
        <f t="shared" si="12"/>
        <v>1.0333333333333334</v>
      </c>
      <c r="O50" s="18">
        <v>43550</v>
      </c>
      <c r="P50" s="67">
        <v>43581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19"/>
      <c r="AJ50" s="19"/>
      <c r="AK50" s="19"/>
      <c r="AL50" s="19"/>
      <c r="AM50" s="19"/>
      <c r="AN50" s="19"/>
      <c r="AO50" s="19"/>
      <c r="AP50" s="19"/>
    </row>
    <row r="51" spans="1:42" s="5" customFormat="1" ht="80.25" customHeight="1">
      <c r="A51" s="12" t="s">
        <v>225</v>
      </c>
      <c r="B51" s="17" t="s">
        <v>93</v>
      </c>
      <c r="C51" s="10" t="s">
        <v>3</v>
      </c>
      <c r="D51" s="10" t="s">
        <v>5</v>
      </c>
      <c r="E51" s="11" t="s">
        <v>89</v>
      </c>
      <c r="F51" s="33" t="s">
        <v>34</v>
      </c>
      <c r="G51" s="18">
        <v>43551</v>
      </c>
      <c r="H51" s="14">
        <v>9250</v>
      </c>
      <c r="I51" s="14">
        <f t="shared" si="9"/>
        <v>601.25</v>
      </c>
      <c r="J51" s="14">
        <f t="shared" si="8"/>
        <v>9851.25</v>
      </c>
      <c r="K51" s="14">
        <v>9250</v>
      </c>
      <c r="L51" s="14">
        <f t="shared" si="10"/>
        <v>601.25</v>
      </c>
      <c r="M51" s="14">
        <f t="shared" si="11"/>
        <v>9851.25</v>
      </c>
      <c r="N51" s="57">
        <f t="shared" si="12"/>
        <v>3</v>
      </c>
      <c r="O51" s="18">
        <v>43556</v>
      </c>
      <c r="P51" s="67">
        <v>43646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19"/>
      <c r="AJ51" s="19"/>
      <c r="AK51" s="19"/>
      <c r="AL51" s="19"/>
      <c r="AM51" s="19"/>
      <c r="AN51" s="19"/>
      <c r="AO51" s="19"/>
      <c r="AP51" s="19"/>
    </row>
    <row r="52" spans="1:42" s="5" customFormat="1" ht="42.75" customHeight="1">
      <c r="A52" s="38" t="s">
        <v>226</v>
      </c>
      <c r="B52" s="39" t="s">
        <v>91</v>
      </c>
      <c r="C52" s="10" t="s">
        <v>3</v>
      </c>
      <c r="D52" s="10" t="s">
        <v>5</v>
      </c>
      <c r="E52" s="40" t="s">
        <v>89</v>
      </c>
      <c r="F52" s="41" t="s">
        <v>34</v>
      </c>
      <c r="G52" s="42">
        <v>43551</v>
      </c>
      <c r="H52" s="43">
        <v>7000</v>
      </c>
      <c r="I52" s="43">
        <f t="shared" si="9"/>
        <v>455</v>
      </c>
      <c r="J52" s="43">
        <f t="shared" si="8"/>
        <v>7455</v>
      </c>
      <c r="K52" s="43">
        <v>7000</v>
      </c>
      <c r="L52" s="43">
        <f t="shared" si="10"/>
        <v>455</v>
      </c>
      <c r="M52" s="43">
        <f t="shared" si="11"/>
        <v>7455</v>
      </c>
      <c r="N52" s="58">
        <f t="shared" si="12"/>
        <v>9.1333333333333329</v>
      </c>
      <c r="O52" s="42">
        <v>43556</v>
      </c>
      <c r="P52" s="67">
        <v>43830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19"/>
      <c r="AJ52" s="19"/>
      <c r="AK52" s="19"/>
      <c r="AL52" s="19"/>
      <c r="AM52" s="19"/>
      <c r="AN52" s="19"/>
      <c r="AO52" s="19"/>
      <c r="AP52" s="19"/>
    </row>
    <row r="53" spans="1:42" s="48" customFormat="1" ht="42.75" customHeight="1">
      <c r="A53" s="12" t="s">
        <v>227</v>
      </c>
      <c r="B53" s="17" t="s">
        <v>94</v>
      </c>
      <c r="C53" s="10" t="s">
        <v>3</v>
      </c>
      <c r="D53" s="10" t="s">
        <v>5</v>
      </c>
      <c r="E53" s="46" t="s">
        <v>95</v>
      </c>
      <c r="F53" s="36" t="s">
        <v>33</v>
      </c>
      <c r="G53" s="37">
        <v>43552</v>
      </c>
      <c r="H53" s="26">
        <v>1875</v>
      </c>
      <c r="I53" s="26">
        <f t="shared" si="9"/>
        <v>121.875</v>
      </c>
      <c r="J53" s="26">
        <f t="shared" si="8"/>
        <v>1996.875</v>
      </c>
      <c r="K53" s="26">
        <v>1875</v>
      </c>
      <c r="L53" s="26">
        <f t="shared" si="10"/>
        <v>121.875</v>
      </c>
      <c r="M53" s="26">
        <f t="shared" si="11"/>
        <v>1996.875</v>
      </c>
      <c r="N53" s="59">
        <f t="shared" si="12"/>
        <v>2.0333333333333332</v>
      </c>
      <c r="O53" s="37">
        <v>43552</v>
      </c>
      <c r="P53" s="67">
        <v>43613</v>
      </c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0"/>
      <c r="AJ53" s="47"/>
      <c r="AK53" s="47"/>
      <c r="AL53" s="47"/>
      <c r="AM53" s="47"/>
      <c r="AN53" s="47"/>
      <c r="AO53" s="47"/>
      <c r="AP53" s="47"/>
    </row>
    <row r="54" spans="1:42" s="5" customFormat="1" ht="47.25" customHeight="1">
      <c r="A54" s="44" t="s">
        <v>229</v>
      </c>
      <c r="B54" s="45" t="s">
        <v>230</v>
      </c>
      <c r="C54" s="10" t="s">
        <v>3</v>
      </c>
      <c r="D54" s="10" t="s">
        <v>5</v>
      </c>
      <c r="E54" s="11" t="s">
        <v>231</v>
      </c>
      <c r="F54" s="33" t="s">
        <v>232</v>
      </c>
      <c r="G54" s="18">
        <v>43560</v>
      </c>
      <c r="H54" s="14">
        <v>11999</v>
      </c>
      <c r="I54" s="14">
        <f t="shared" si="9"/>
        <v>779.93500000000006</v>
      </c>
      <c r="J54" s="14">
        <f t="shared" si="8"/>
        <v>12778.934999999999</v>
      </c>
      <c r="K54" s="14">
        <v>11999</v>
      </c>
      <c r="L54" s="14">
        <f t="shared" si="10"/>
        <v>779.93500000000006</v>
      </c>
      <c r="M54" s="14">
        <f t="shared" si="11"/>
        <v>12778.934999999999</v>
      </c>
      <c r="N54" s="57">
        <f t="shared" si="12"/>
        <v>1</v>
      </c>
      <c r="O54" s="18">
        <v>43560</v>
      </c>
      <c r="P54" s="67">
        <v>43590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19"/>
      <c r="AJ54" s="19"/>
      <c r="AK54" s="19"/>
      <c r="AL54" s="19"/>
      <c r="AM54" s="19"/>
      <c r="AN54" s="19"/>
      <c r="AO54" s="19"/>
      <c r="AP54" s="19"/>
    </row>
    <row r="55" spans="1:42" s="5" customFormat="1" ht="47.25" customHeight="1">
      <c r="A55" s="12" t="s">
        <v>233</v>
      </c>
      <c r="B55" s="17" t="s">
        <v>235</v>
      </c>
      <c r="C55" s="10" t="s">
        <v>3</v>
      </c>
      <c r="D55" s="10" t="s">
        <v>5</v>
      </c>
      <c r="E55" s="11" t="s">
        <v>12</v>
      </c>
      <c r="F55" s="33" t="s">
        <v>240</v>
      </c>
      <c r="G55" s="18">
        <v>43578</v>
      </c>
      <c r="H55" s="14">
        <v>1880</v>
      </c>
      <c r="I55" s="14">
        <f t="shared" si="9"/>
        <v>122.2</v>
      </c>
      <c r="J55" s="14">
        <f t="shared" si="8"/>
        <v>2002.2</v>
      </c>
      <c r="K55" s="14">
        <v>1880</v>
      </c>
      <c r="L55" s="14">
        <f t="shared" si="10"/>
        <v>122.2</v>
      </c>
      <c r="M55" s="14">
        <f t="shared" si="11"/>
        <v>2002.2</v>
      </c>
      <c r="N55" s="57" t="s">
        <v>236</v>
      </c>
      <c r="O55" s="18">
        <v>43578</v>
      </c>
      <c r="P55" s="67">
        <v>43580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19"/>
      <c r="AJ55" s="19"/>
      <c r="AK55" s="19"/>
      <c r="AL55" s="19"/>
      <c r="AM55" s="19"/>
      <c r="AN55" s="19"/>
      <c r="AO55" s="19"/>
      <c r="AP55" s="19"/>
    </row>
    <row r="56" spans="1:42" s="5" customFormat="1" ht="47.25" customHeight="1">
      <c r="A56" s="12" t="s">
        <v>234</v>
      </c>
      <c r="B56" s="17" t="s">
        <v>237</v>
      </c>
      <c r="C56" s="10" t="s">
        <v>3</v>
      </c>
      <c r="D56" s="10" t="s">
        <v>5</v>
      </c>
      <c r="E56" s="11" t="s">
        <v>238</v>
      </c>
      <c r="F56" s="33" t="s">
        <v>239</v>
      </c>
      <c r="G56" s="18">
        <v>43578</v>
      </c>
      <c r="H56" s="14">
        <v>14500</v>
      </c>
      <c r="I56" s="14">
        <f t="shared" si="9"/>
        <v>942.5</v>
      </c>
      <c r="J56" s="14">
        <f t="shared" si="8"/>
        <v>15442.5</v>
      </c>
      <c r="K56" s="14">
        <v>14500</v>
      </c>
      <c r="L56" s="14">
        <f t="shared" si="10"/>
        <v>942.5</v>
      </c>
      <c r="M56" s="14">
        <f t="shared" si="11"/>
        <v>15442.5</v>
      </c>
      <c r="N56" s="57" t="s">
        <v>241</v>
      </c>
      <c r="O56" s="18">
        <v>43578</v>
      </c>
      <c r="P56" s="67">
        <v>43598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19"/>
      <c r="AJ56" s="19"/>
      <c r="AK56" s="19"/>
      <c r="AL56" s="19"/>
      <c r="AM56" s="19"/>
      <c r="AN56" s="19"/>
      <c r="AO56" s="19"/>
      <c r="AP56" s="19"/>
    </row>
    <row r="57" spans="1:42" s="5" customFormat="1" ht="42.75" customHeight="1">
      <c r="A57" s="12" t="s">
        <v>246</v>
      </c>
      <c r="B57" s="35" t="s">
        <v>242</v>
      </c>
      <c r="C57" s="10" t="s">
        <v>3</v>
      </c>
      <c r="D57" s="10" t="s">
        <v>5</v>
      </c>
      <c r="E57" s="11" t="s">
        <v>243</v>
      </c>
      <c r="F57" s="33" t="s">
        <v>244</v>
      </c>
      <c r="G57" s="18">
        <v>43578</v>
      </c>
      <c r="H57" s="14">
        <v>7479</v>
      </c>
      <c r="I57" s="14">
        <f t="shared" si="9"/>
        <v>486.13499999999999</v>
      </c>
      <c r="J57" s="14">
        <f t="shared" si="8"/>
        <v>7965.1350000000002</v>
      </c>
      <c r="K57" s="14">
        <v>7479</v>
      </c>
      <c r="L57" s="14">
        <f t="shared" si="10"/>
        <v>486.13499999999999</v>
      </c>
      <c r="M57" s="14">
        <f t="shared" si="11"/>
        <v>7965.1350000000002</v>
      </c>
      <c r="N57" s="60" t="s">
        <v>245</v>
      </c>
      <c r="O57" s="37">
        <v>43582</v>
      </c>
      <c r="P57" s="67">
        <v>43583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19"/>
      <c r="AJ57" s="19"/>
      <c r="AK57" s="19"/>
      <c r="AL57" s="19"/>
      <c r="AM57" s="19"/>
      <c r="AN57" s="19"/>
      <c r="AO57" s="19"/>
      <c r="AP57" s="19"/>
    </row>
    <row r="58" spans="1:42" s="5" customFormat="1" ht="47.25" customHeight="1">
      <c r="A58" s="12" t="s">
        <v>248</v>
      </c>
      <c r="B58" s="17" t="s">
        <v>247</v>
      </c>
      <c r="C58" s="10" t="s">
        <v>26</v>
      </c>
      <c r="D58" s="10" t="s">
        <v>5</v>
      </c>
      <c r="E58" s="11" t="s">
        <v>14</v>
      </c>
      <c r="F58" s="33" t="s">
        <v>249</v>
      </c>
      <c r="G58" s="18">
        <v>43578</v>
      </c>
      <c r="H58" s="14">
        <v>2800</v>
      </c>
      <c r="I58" s="14">
        <f t="shared" si="9"/>
        <v>182</v>
      </c>
      <c r="J58" s="14">
        <f t="shared" si="8"/>
        <v>2982</v>
      </c>
      <c r="K58" s="14">
        <v>2800</v>
      </c>
      <c r="L58" s="14">
        <f t="shared" si="10"/>
        <v>182</v>
      </c>
      <c r="M58" s="14">
        <f t="shared" si="11"/>
        <v>2982</v>
      </c>
      <c r="N58" s="57">
        <f>(P58-O58)/30</f>
        <v>1</v>
      </c>
      <c r="O58" s="37">
        <v>43578</v>
      </c>
      <c r="P58" s="67">
        <v>43608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19"/>
      <c r="AJ58" s="19"/>
      <c r="AK58" s="19"/>
      <c r="AL58" s="19"/>
      <c r="AM58" s="19"/>
      <c r="AN58" s="19"/>
      <c r="AO58" s="19"/>
      <c r="AP58" s="19"/>
    </row>
    <row r="59" spans="1:42" s="5" customFormat="1" ht="47.25" customHeight="1">
      <c r="A59" s="12" t="s">
        <v>251</v>
      </c>
      <c r="B59" s="17" t="s">
        <v>250</v>
      </c>
      <c r="C59" s="10" t="s">
        <v>3</v>
      </c>
      <c r="D59" s="10" t="s">
        <v>5</v>
      </c>
      <c r="E59" s="11" t="s">
        <v>9</v>
      </c>
      <c r="F59" s="33" t="s">
        <v>6</v>
      </c>
      <c r="G59" s="18">
        <v>43591</v>
      </c>
      <c r="H59" s="14">
        <v>1440</v>
      </c>
      <c r="I59" s="14">
        <f>H59*6.5%</f>
        <v>93.600000000000009</v>
      </c>
      <c r="J59" s="14">
        <f>H59+I59</f>
        <v>1533.6</v>
      </c>
      <c r="K59" s="14">
        <v>1440</v>
      </c>
      <c r="L59" s="14">
        <f>K59*6.5%</f>
        <v>93.600000000000009</v>
      </c>
      <c r="M59" s="14">
        <f>K59+L59</f>
        <v>1533.6</v>
      </c>
      <c r="N59" s="57" t="s">
        <v>30</v>
      </c>
      <c r="O59" s="37">
        <v>43591</v>
      </c>
      <c r="P59" s="67">
        <v>43605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19"/>
      <c r="AJ59" s="19"/>
      <c r="AK59" s="19"/>
      <c r="AL59" s="19"/>
      <c r="AM59" s="19"/>
      <c r="AN59" s="19"/>
      <c r="AO59" s="19"/>
      <c r="AP59" s="19"/>
    </row>
    <row r="60" spans="1:42" s="5" customFormat="1" ht="47.25" customHeight="1">
      <c r="A60" s="12" t="s">
        <v>252</v>
      </c>
      <c r="B60" s="17" t="s">
        <v>253</v>
      </c>
      <c r="C60" s="10" t="s">
        <v>3</v>
      </c>
      <c r="D60" s="10" t="s">
        <v>5</v>
      </c>
      <c r="E60" s="11" t="s">
        <v>9</v>
      </c>
      <c r="F60" s="33" t="s">
        <v>6</v>
      </c>
      <c r="G60" s="18">
        <v>43623</v>
      </c>
      <c r="H60" s="14">
        <v>14999</v>
      </c>
      <c r="I60" s="14">
        <f t="shared" ref="I60:I65" si="13">H60*6.5%</f>
        <v>974.93500000000006</v>
      </c>
      <c r="J60" s="14">
        <f t="shared" ref="J60:J65" si="14">H60+I60</f>
        <v>15973.934999999999</v>
      </c>
      <c r="K60" s="14">
        <v>14999</v>
      </c>
      <c r="L60" s="14">
        <f>K60*6.5%</f>
        <v>974.93500000000006</v>
      </c>
      <c r="M60" s="14">
        <f>K60+L60</f>
        <v>15973.934999999999</v>
      </c>
      <c r="N60" s="57">
        <f>(P60-O60)/30</f>
        <v>12.2</v>
      </c>
      <c r="O60" s="37">
        <v>43623</v>
      </c>
      <c r="P60" s="67">
        <v>43989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19"/>
      <c r="AJ60" s="19"/>
      <c r="AK60" s="19"/>
      <c r="AL60" s="19"/>
      <c r="AM60" s="19"/>
      <c r="AN60" s="19"/>
      <c r="AO60" s="19"/>
      <c r="AP60" s="19"/>
    </row>
    <row r="61" spans="1:42" s="5" customFormat="1" ht="47.25" customHeight="1">
      <c r="A61" s="12" t="s">
        <v>254</v>
      </c>
      <c r="B61" s="17" t="s">
        <v>260</v>
      </c>
      <c r="C61" s="54" t="s">
        <v>26</v>
      </c>
      <c r="D61" s="54" t="s">
        <v>5</v>
      </c>
      <c r="E61" s="46" t="s">
        <v>255</v>
      </c>
      <c r="F61" s="36" t="s">
        <v>11</v>
      </c>
      <c r="G61" s="37">
        <v>43628</v>
      </c>
      <c r="H61" s="26">
        <v>1039.07</v>
      </c>
      <c r="I61" s="26">
        <f t="shared" si="13"/>
        <v>67.539549999999991</v>
      </c>
      <c r="J61" s="26">
        <f t="shared" si="14"/>
        <v>1106.6095499999999</v>
      </c>
      <c r="K61" s="26">
        <v>1039.07</v>
      </c>
      <c r="L61" s="26">
        <f>K61*6.5%</f>
        <v>67.539549999999991</v>
      </c>
      <c r="M61" s="26">
        <f>K61+L61</f>
        <v>1106.6095499999999</v>
      </c>
      <c r="N61" s="59" t="s">
        <v>256</v>
      </c>
      <c r="O61" s="37">
        <v>43623</v>
      </c>
      <c r="P61" s="67">
        <v>43629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19"/>
      <c r="AJ61" s="19"/>
      <c r="AK61" s="19"/>
      <c r="AL61" s="19"/>
      <c r="AM61" s="19"/>
      <c r="AN61" s="19"/>
      <c r="AO61" s="19"/>
      <c r="AP61" s="19"/>
    </row>
    <row r="62" spans="1:42" s="29" customFormat="1" ht="60">
      <c r="A62" s="12" t="s">
        <v>257</v>
      </c>
      <c r="B62" s="17" t="s">
        <v>261</v>
      </c>
      <c r="C62" s="54" t="s">
        <v>3</v>
      </c>
      <c r="D62" s="54" t="s">
        <v>5</v>
      </c>
      <c r="E62" s="46" t="s">
        <v>262</v>
      </c>
      <c r="F62" s="55" t="s">
        <v>263</v>
      </c>
      <c r="G62" s="37">
        <v>43726</v>
      </c>
      <c r="H62" s="26">
        <v>14084.51</v>
      </c>
      <c r="I62" s="26">
        <f t="shared" si="13"/>
        <v>915.49315000000001</v>
      </c>
      <c r="J62" s="26">
        <f t="shared" si="14"/>
        <v>15000.00315</v>
      </c>
      <c r="K62" s="26">
        <f t="shared" ref="K62:M65" si="15">H62</f>
        <v>14084.51</v>
      </c>
      <c r="L62" s="26">
        <f t="shared" si="15"/>
        <v>915.49315000000001</v>
      </c>
      <c r="M62" s="26">
        <f t="shared" si="15"/>
        <v>15000.00315</v>
      </c>
      <c r="N62" s="61" t="s">
        <v>266</v>
      </c>
      <c r="P62" s="68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19"/>
      <c r="AJ62" s="19"/>
      <c r="AK62" s="19"/>
      <c r="AL62" s="19"/>
      <c r="AM62" s="19"/>
      <c r="AN62" s="19"/>
      <c r="AO62" s="31"/>
      <c r="AP62" s="30"/>
    </row>
    <row r="63" spans="1:42" s="29" customFormat="1" ht="45">
      <c r="A63" s="12" t="s">
        <v>258</v>
      </c>
      <c r="B63" s="17" t="s">
        <v>267</v>
      </c>
      <c r="C63" s="54" t="s">
        <v>3</v>
      </c>
      <c r="D63" s="54" t="s">
        <v>5</v>
      </c>
      <c r="E63" s="46" t="s">
        <v>269</v>
      </c>
      <c r="F63" s="55" t="s">
        <v>270</v>
      </c>
      <c r="G63" s="37">
        <v>43726</v>
      </c>
      <c r="H63" s="26">
        <v>850</v>
      </c>
      <c r="I63" s="26">
        <f t="shared" si="13"/>
        <v>55.25</v>
      </c>
      <c r="J63" s="26">
        <f t="shared" si="14"/>
        <v>905.25</v>
      </c>
      <c r="K63" s="26">
        <f t="shared" si="15"/>
        <v>850</v>
      </c>
      <c r="L63" s="26">
        <f t="shared" si="15"/>
        <v>55.25</v>
      </c>
      <c r="M63" s="26">
        <f t="shared" si="15"/>
        <v>905.25</v>
      </c>
      <c r="N63" s="61" t="s">
        <v>268</v>
      </c>
      <c r="P63" s="68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19"/>
      <c r="AJ63" s="19"/>
      <c r="AK63" s="19"/>
      <c r="AL63" s="19"/>
      <c r="AM63" s="19"/>
      <c r="AN63" s="19"/>
      <c r="AO63" s="31"/>
      <c r="AP63" s="30"/>
    </row>
    <row r="64" spans="1:42" s="29" customFormat="1" ht="60.75" customHeight="1">
      <c r="A64" s="12" t="s">
        <v>259</v>
      </c>
      <c r="B64" s="17" t="s">
        <v>271</v>
      </c>
      <c r="C64" s="54" t="s">
        <v>3</v>
      </c>
      <c r="D64" s="54" t="s">
        <v>5</v>
      </c>
      <c r="E64" s="46" t="s">
        <v>272</v>
      </c>
      <c r="F64" s="55" t="s">
        <v>273</v>
      </c>
      <c r="G64" s="37">
        <v>43733</v>
      </c>
      <c r="H64" s="26">
        <v>14999</v>
      </c>
      <c r="I64" s="26">
        <f t="shared" si="13"/>
        <v>974.93500000000006</v>
      </c>
      <c r="J64" s="26">
        <f t="shared" si="14"/>
        <v>15973.934999999999</v>
      </c>
      <c r="K64" s="26">
        <f t="shared" si="15"/>
        <v>14999</v>
      </c>
      <c r="L64" s="26">
        <f t="shared" si="15"/>
        <v>974.93500000000006</v>
      </c>
      <c r="M64" s="26">
        <f t="shared" si="15"/>
        <v>15973.934999999999</v>
      </c>
      <c r="N64" s="62" t="s">
        <v>274</v>
      </c>
      <c r="P64" s="69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19"/>
      <c r="AJ64" s="19"/>
      <c r="AK64" s="19"/>
      <c r="AL64" s="19"/>
      <c r="AM64" s="19"/>
      <c r="AN64" s="19"/>
      <c r="AO64" s="31"/>
      <c r="AP64" s="30"/>
    </row>
    <row r="65" spans="1:42" s="29" customFormat="1" ht="30.75" customHeight="1">
      <c r="A65" s="12" t="s">
        <v>277</v>
      </c>
      <c r="B65" s="17" t="s">
        <v>275</v>
      </c>
      <c r="C65" s="10" t="s">
        <v>3</v>
      </c>
      <c r="D65" s="10" t="s">
        <v>5</v>
      </c>
      <c r="E65" s="11" t="s">
        <v>272</v>
      </c>
      <c r="F65" s="32" t="s">
        <v>273</v>
      </c>
      <c r="G65" s="18">
        <v>43740</v>
      </c>
      <c r="H65" s="14">
        <v>1600</v>
      </c>
      <c r="I65" s="14">
        <f t="shared" si="13"/>
        <v>104</v>
      </c>
      <c r="J65" s="14">
        <f t="shared" si="14"/>
        <v>1704</v>
      </c>
      <c r="K65" s="14">
        <f t="shared" si="15"/>
        <v>1600</v>
      </c>
      <c r="L65" s="14">
        <f>I65</f>
        <v>104</v>
      </c>
      <c r="M65" s="14">
        <f t="shared" si="15"/>
        <v>1704</v>
      </c>
      <c r="N65" s="61" t="s">
        <v>276</v>
      </c>
      <c r="P65" s="69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19"/>
      <c r="AJ65" s="19"/>
      <c r="AK65" s="19"/>
      <c r="AL65" s="19"/>
      <c r="AM65" s="19"/>
      <c r="AN65" s="19"/>
      <c r="AO65" s="31"/>
      <c r="AP65" s="30"/>
    </row>
    <row r="66" spans="1:42" s="29" customFormat="1" ht="48" customHeight="1">
      <c r="A66" s="12" t="s">
        <v>333</v>
      </c>
      <c r="B66" s="17" t="s">
        <v>278</v>
      </c>
      <c r="C66" s="10" t="s">
        <v>8</v>
      </c>
      <c r="D66" s="10" t="s">
        <v>5</v>
      </c>
      <c r="E66" s="11" t="s">
        <v>331</v>
      </c>
      <c r="F66" s="32" t="s">
        <v>279</v>
      </c>
      <c r="G66" s="18">
        <v>43741</v>
      </c>
      <c r="H66" s="14">
        <v>666.02</v>
      </c>
      <c r="I66" s="14">
        <v>43.29</v>
      </c>
      <c r="J66" s="14">
        <v>709.31</v>
      </c>
      <c r="K66" s="14">
        <v>666.02</v>
      </c>
      <c r="L66" s="14">
        <v>43.29</v>
      </c>
      <c r="M66" s="14">
        <v>709.31</v>
      </c>
      <c r="N66" s="61" t="s">
        <v>276</v>
      </c>
      <c r="P66" s="69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19"/>
      <c r="AJ66" s="19"/>
      <c r="AK66" s="19"/>
      <c r="AL66" s="19"/>
      <c r="AM66" s="19"/>
      <c r="AN66" s="19"/>
      <c r="AO66" s="31"/>
      <c r="AP66" s="30"/>
    </row>
    <row r="67" spans="1:42" s="29" customFormat="1" ht="32.25" customHeight="1">
      <c r="A67" s="12" t="s">
        <v>286</v>
      </c>
      <c r="B67" s="17" t="s">
        <v>280</v>
      </c>
      <c r="C67" s="10" t="s">
        <v>3</v>
      </c>
      <c r="D67" s="10" t="s">
        <v>5</v>
      </c>
      <c r="E67" s="11" t="s">
        <v>283</v>
      </c>
      <c r="F67" s="32" t="s">
        <v>284</v>
      </c>
      <c r="G67" s="18">
        <v>43742</v>
      </c>
      <c r="H67" s="14">
        <v>3600</v>
      </c>
      <c r="I67" s="14">
        <v>234</v>
      </c>
      <c r="J67" s="14">
        <v>3834</v>
      </c>
      <c r="K67" s="14">
        <v>3600</v>
      </c>
      <c r="L67" s="14">
        <v>234</v>
      </c>
      <c r="M67" s="14">
        <v>3834</v>
      </c>
      <c r="N67" s="61" t="s">
        <v>281</v>
      </c>
      <c r="P67" s="68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19"/>
      <c r="AJ67" s="19"/>
      <c r="AK67" s="19"/>
      <c r="AL67" s="19"/>
      <c r="AM67" s="19"/>
      <c r="AN67" s="19"/>
      <c r="AO67" s="31"/>
      <c r="AP67" s="30"/>
    </row>
    <row r="68" spans="1:42" s="29" customFormat="1" ht="32.25" customHeight="1">
      <c r="A68" s="12" t="s">
        <v>334</v>
      </c>
      <c r="B68" s="17" t="s">
        <v>282</v>
      </c>
      <c r="C68" s="10" t="s">
        <v>26</v>
      </c>
      <c r="D68" s="10" t="s">
        <v>5</v>
      </c>
      <c r="E68" s="11" t="s">
        <v>285</v>
      </c>
      <c r="F68" s="32" t="s">
        <v>10</v>
      </c>
      <c r="G68" s="18">
        <v>43745</v>
      </c>
      <c r="H68" s="14">
        <v>3419.8</v>
      </c>
      <c r="I68" s="14">
        <f>H68*6.5%</f>
        <v>222.28700000000001</v>
      </c>
      <c r="J68" s="14">
        <f>H68+I68</f>
        <v>3642.087</v>
      </c>
      <c r="K68" s="14">
        <v>3419.8</v>
      </c>
      <c r="L68" s="14">
        <f>K68*6.5%</f>
        <v>222.28700000000001</v>
      </c>
      <c r="M68" s="14">
        <f>K68+L68</f>
        <v>3642.087</v>
      </c>
      <c r="N68" s="61" t="s">
        <v>268</v>
      </c>
      <c r="P68" s="6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19"/>
      <c r="AJ68" s="19"/>
      <c r="AK68" s="19"/>
      <c r="AL68" s="19"/>
      <c r="AM68" s="19"/>
      <c r="AN68" s="19"/>
      <c r="AO68" s="31"/>
      <c r="AP68" s="30"/>
    </row>
    <row r="69" spans="1:42" s="29" customFormat="1" ht="54.75" customHeight="1">
      <c r="A69" s="12" t="s">
        <v>287</v>
      </c>
      <c r="B69" s="17" t="s">
        <v>290</v>
      </c>
      <c r="C69" s="10" t="s">
        <v>3</v>
      </c>
      <c r="D69" s="10" t="s">
        <v>5</v>
      </c>
      <c r="E69" s="11" t="s">
        <v>289</v>
      </c>
      <c r="F69" s="32" t="s">
        <v>292</v>
      </c>
      <c r="G69" s="18">
        <v>43745</v>
      </c>
      <c r="H69" s="14">
        <v>14999</v>
      </c>
      <c r="I69" s="14">
        <f>H69*6.5%</f>
        <v>974.93500000000006</v>
      </c>
      <c r="J69" s="14">
        <f>H69+I69</f>
        <v>15973.934999999999</v>
      </c>
      <c r="K69" s="14">
        <v>14999</v>
      </c>
      <c r="L69" s="14">
        <f>K69*6.5%</f>
        <v>974.93500000000006</v>
      </c>
      <c r="M69" s="14">
        <f>K69+L69</f>
        <v>15973.934999999999</v>
      </c>
      <c r="N69" s="61" t="s">
        <v>291</v>
      </c>
      <c r="P69" s="68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19"/>
      <c r="AJ69" s="19"/>
      <c r="AK69" s="19"/>
      <c r="AL69" s="19"/>
      <c r="AM69" s="19"/>
      <c r="AN69" s="19"/>
      <c r="AO69" s="31"/>
      <c r="AP69" s="30"/>
    </row>
    <row r="70" spans="1:42" s="29" customFormat="1" ht="51.75" customHeight="1">
      <c r="A70" s="12" t="s">
        <v>288</v>
      </c>
      <c r="B70" s="17" t="s">
        <v>290</v>
      </c>
      <c r="C70" s="10" t="s">
        <v>3</v>
      </c>
      <c r="D70" s="10" t="s">
        <v>5</v>
      </c>
      <c r="E70" s="11" t="s">
        <v>293</v>
      </c>
      <c r="F70" s="32" t="s">
        <v>302</v>
      </c>
      <c r="G70" s="18">
        <v>43745</v>
      </c>
      <c r="H70" s="14">
        <v>14999</v>
      </c>
      <c r="I70" s="14">
        <f t="shared" ref="I70:I78" si="16">H70*6.5%</f>
        <v>974.93500000000006</v>
      </c>
      <c r="J70" s="14">
        <f t="shared" ref="J70:J78" si="17">H70+I70</f>
        <v>15973.934999999999</v>
      </c>
      <c r="K70" s="14">
        <v>14999</v>
      </c>
      <c r="L70" s="14">
        <f t="shared" ref="L70:L79" si="18">K70*6.5%</f>
        <v>974.93500000000006</v>
      </c>
      <c r="M70" s="14">
        <f t="shared" ref="M70:M83" si="19">K70+L70</f>
        <v>15973.934999999999</v>
      </c>
      <c r="N70" s="61" t="s">
        <v>291</v>
      </c>
      <c r="P70" s="68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19"/>
      <c r="AJ70" s="19"/>
      <c r="AK70" s="19"/>
      <c r="AL70" s="19"/>
      <c r="AM70" s="19"/>
      <c r="AN70" s="19"/>
      <c r="AO70" s="31"/>
      <c r="AP70" s="30"/>
    </row>
    <row r="71" spans="1:42" s="29" customFormat="1" ht="54" customHeight="1">
      <c r="A71" s="12" t="s">
        <v>311</v>
      </c>
      <c r="B71" s="17" t="s">
        <v>290</v>
      </c>
      <c r="C71" s="10" t="s">
        <v>3</v>
      </c>
      <c r="D71" s="10" t="s">
        <v>5</v>
      </c>
      <c r="E71" s="11" t="s">
        <v>294</v>
      </c>
      <c r="F71" s="32" t="s">
        <v>303</v>
      </c>
      <c r="G71" s="18">
        <v>43745</v>
      </c>
      <c r="H71" s="14">
        <v>14999</v>
      </c>
      <c r="I71" s="14">
        <f t="shared" si="16"/>
        <v>974.93500000000006</v>
      </c>
      <c r="J71" s="14">
        <f t="shared" si="17"/>
        <v>15973.934999999999</v>
      </c>
      <c r="K71" s="14">
        <v>14999</v>
      </c>
      <c r="L71" s="14">
        <f t="shared" si="18"/>
        <v>974.93500000000006</v>
      </c>
      <c r="M71" s="14">
        <f t="shared" si="19"/>
        <v>15973.934999999999</v>
      </c>
      <c r="N71" s="61" t="s">
        <v>291</v>
      </c>
      <c r="P71" s="68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19"/>
      <c r="AJ71" s="19"/>
      <c r="AK71" s="19"/>
      <c r="AL71" s="19"/>
      <c r="AM71" s="19"/>
      <c r="AN71" s="19"/>
      <c r="AO71" s="31"/>
      <c r="AP71" s="30"/>
    </row>
    <row r="72" spans="1:42" s="29" customFormat="1" ht="45">
      <c r="A72" s="12" t="s">
        <v>312</v>
      </c>
      <c r="B72" s="17" t="s">
        <v>290</v>
      </c>
      <c r="C72" s="10" t="s">
        <v>3</v>
      </c>
      <c r="D72" s="10" t="s">
        <v>5</v>
      </c>
      <c r="E72" s="11" t="s">
        <v>295</v>
      </c>
      <c r="F72" s="32" t="s">
        <v>304</v>
      </c>
      <c r="G72" s="18">
        <v>43745</v>
      </c>
      <c r="H72" s="14">
        <v>14999</v>
      </c>
      <c r="I72" s="14">
        <f t="shared" si="16"/>
        <v>974.93500000000006</v>
      </c>
      <c r="J72" s="14">
        <f t="shared" si="17"/>
        <v>15973.934999999999</v>
      </c>
      <c r="K72" s="14">
        <v>14999</v>
      </c>
      <c r="L72" s="14">
        <f t="shared" si="18"/>
        <v>974.93500000000006</v>
      </c>
      <c r="M72" s="14">
        <f t="shared" si="19"/>
        <v>15973.934999999999</v>
      </c>
      <c r="N72" s="61" t="s">
        <v>291</v>
      </c>
      <c r="P72" s="68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19"/>
      <c r="AJ72" s="19"/>
      <c r="AK72" s="19"/>
      <c r="AL72" s="19"/>
      <c r="AM72" s="19"/>
      <c r="AN72" s="19"/>
      <c r="AO72" s="31"/>
      <c r="AP72" s="30"/>
    </row>
    <row r="73" spans="1:42" s="29" customFormat="1" ht="45">
      <c r="A73" s="12" t="s">
        <v>313</v>
      </c>
      <c r="B73" s="17" t="s">
        <v>290</v>
      </c>
      <c r="C73" s="10" t="s">
        <v>3</v>
      </c>
      <c r="D73" s="10" t="s">
        <v>5</v>
      </c>
      <c r="E73" s="11" t="s">
        <v>296</v>
      </c>
      <c r="F73" s="32" t="s">
        <v>305</v>
      </c>
      <c r="G73" s="18">
        <v>43745</v>
      </c>
      <c r="H73" s="14">
        <v>14999</v>
      </c>
      <c r="I73" s="14">
        <f t="shared" si="16"/>
        <v>974.93500000000006</v>
      </c>
      <c r="J73" s="14">
        <f t="shared" si="17"/>
        <v>15973.934999999999</v>
      </c>
      <c r="K73" s="14">
        <v>14999</v>
      </c>
      <c r="L73" s="14">
        <f t="shared" si="18"/>
        <v>974.93500000000006</v>
      </c>
      <c r="M73" s="14">
        <f t="shared" si="19"/>
        <v>15973.934999999999</v>
      </c>
      <c r="N73" s="61" t="s">
        <v>291</v>
      </c>
      <c r="P73" s="68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19"/>
      <c r="AJ73" s="19"/>
      <c r="AK73" s="19"/>
      <c r="AL73" s="19"/>
      <c r="AM73" s="19"/>
      <c r="AN73" s="19"/>
      <c r="AO73" s="31"/>
      <c r="AP73" s="30"/>
    </row>
    <row r="74" spans="1:42" s="29" customFormat="1" ht="45">
      <c r="A74" s="12" t="s">
        <v>314</v>
      </c>
      <c r="B74" s="17" t="s">
        <v>290</v>
      </c>
      <c r="C74" s="10" t="s">
        <v>3</v>
      </c>
      <c r="D74" s="10" t="s">
        <v>5</v>
      </c>
      <c r="E74" s="11" t="s">
        <v>297</v>
      </c>
      <c r="F74" s="32" t="s">
        <v>306</v>
      </c>
      <c r="G74" s="18">
        <v>43745</v>
      </c>
      <c r="H74" s="14">
        <v>14999</v>
      </c>
      <c r="I74" s="14">
        <f t="shared" si="16"/>
        <v>974.93500000000006</v>
      </c>
      <c r="J74" s="14">
        <f t="shared" si="17"/>
        <v>15973.934999999999</v>
      </c>
      <c r="K74" s="14">
        <v>14999</v>
      </c>
      <c r="L74" s="14">
        <f t="shared" si="18"/>
        <v>974.93500000000006</v>
      </c>
      <c r="M74" s="14">
        <f t="shared" si="19"/>
        <v>15973.934999999999</v>
      </c>
      <c r="N74" s="61" t="s">
        <v>291</v>
      </c>
      <c r="P74" s="68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19"/>
      <c r="AJ74" s="19"/>
      <c r="AK74" s="19"/>
      <c r="AL74" s="19"/>
      <c r="AM74" s="19"/>
      <c r="AN74" s="19"/>
      <c r="AO74" s="31"/>
      <c r="AP74" s="30"/>
    </row>
    <row r="75" spans="1:42" s="29" customFormat="1" ht="45">
      <c r="A75" s="12" t="s">
        <v>315</v>
      </c>
      <c r="B75" s="17" t="s">
        <v>290</v>
      </c>
      <c r="C75" s="10" t="s">
        <v>3</v>
      </c>
      <c r="D75" s="10" t="s">
        <v>5</v>
      </c>
      <c r="E75" s="11" t="s">
        <v>298</v>
      </c>
      <c r="F75" s="32" t="s">
        <v>307</v>
      </c>
      <c r="G75" s="18">
        <v>43745</v>
      </c>
      <c r="H75" s="14">
        <v>14999</v>
      </c>
      <c r="I75" s="14">
        <f t="shared" si="16"/>
        <v>974.93500000000006</v>
      </c>
      <c r="J75" s="14">
        <f t="shared" si="17"/>
        <v>15973.934999999999</v>
      </c>
      <c r="K75" s="14">
        <v>14999</v>
      </c>
      <c r="L75" s="14">
        <f t="shared" si="18"/>
        <v>974.93500000000006</v>
      </c>
      <c r="M75" s="14">
        <f t="shared" si="19"/>
        <v>15973.934999999999</v>
      </c>
      <c r="N75" s="61" t="s">
        <v>291</v>
      </c>
      <c r="P75" s="68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19"/>
      <c r="AJ75" s="19"/>
      <c r="AK75" s="19"/>
      <c r="AL75" s="19"/>
      <c r="AM75" s="19"/>
      <c r="AN75" s="19"/>
      <c r="AO75" s="31"/>
      <c r="AP75" s="30"/>
    </row>
    <row r="76" spans="1:42" s="29" customFormat="1" ht="45">
      <c r="A76" s="12" t="s">
        <v>316</v>
      </c>
      <c r="B76" s="17" t="s">
        <v>290</v>
      </c>
      <c r="C76" s="10" t="s">
        <v>3</v>
      </c>
      <c r="D76" s="10" t="s">
        <v>5</v>
      </c>
      <c r="E76" s="11" t="s">
        <v>299</v>
      </c>
      <c r="F76" s="32" t="s">
        <v>308</v>
      </c>
      <c r="G76" s="18">
        <v>43745</v>
      </c>
      <c r="H76" s="14">
        <v>14999</v>
      </c>
      <c r="I76" s="14">
        <f t="shared" si="16"/>
        <v>974.93500000000006</v>
      </c>
      <c r="J76" s="14">
        <f t="shared" si="17"/>
        <v>15973.934999999999</v>
      </c>
      <c r="K76" s="14">
        <v>14999</v>
      </c>
      <c r="L76" s="14">
        <f t="shared" si="18"/>
        <v>974.93500000000006</v>
      </c>
      <c r="M76" s="14">
        <f t="shared" si="19"/>
        <v>15973.934999999999</v>
      </c>
      <c r="N76" s="61" t="s">
        <v>291</v>
      </c>
      <c r="P76" s="68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19"/>
      <c r="AJ76" s="19"/>
      <c r="AK76" s="19"/>
      <c r="AL76" s="19"/>
      <c r="AM76" s="19"/>
      <c r="AN76" s="19"/>
      <c r="AO76" s="31"/>
      <c r="AP76" s="30"/>
    </row>
    <row r="77" spans="1:42" s="29" customFormat="1" ht="45">
      <c r="A77" s="12" t="s">
        <v>317</v>
      </c>
      <c r="B77" s="17" t="s">
        <v>290</v>
      </c>
      <c r="C77" s="10" t="s">
        <v>3</v>
      </c>
      <c r="D77" s="10" t="s">
        <v>5</v>
      </c>
      <c r="E77" s="11" t="s">
        <v>300</v>
      </c>
      <c r="F77" s="32" t="s">
        <v>309</v>
      </c>
      <c r="G77" s="18">
        <v>43745</v>
      </c>
      <c r="H77" s="14">
        <v>14999</v>
      </c>
      <c r="I77" s="14">
        <f t="shared" si="16"/>
        <v>974.93500000000006</v>
      </c>
      <c r="J77" s="14">
        <f t="shared" si="17"/>
        <v>15973.934999999999</v>
      </c>
      <c r="K77" s="14">
        <v>14999</v>
      </c>
      <c r="L77" s="14">
        <f t="shared" si="18"/>
        <v>974.93500000000006</v>
      </c>
      <c r="M77" s="14">
        <f t="shared" si="19"/>
        <v>15973.934999999999</v>
      </c>
      <c r="N77" s="61" t="s">
        <v>291</v>
      </c>
      <c r="P77" s="68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19"/>
      <c r="AJ77" s="19"/>
      <c r="AK77" s="19"/>
      <c r="AL77" s="19"/>
      <c r="AM77" s="19"/>
      <c r="AN77" s="19"/>
      <c r="AO77" s="31"/>
      <c r="AP77" s="30"/>
    </row>
    <row r="78" spans="1:42" s="29" customFormat="1" ht="45">
      <c r="A78" s="12" t="s">
        <v>318</v>
      </c>
      <c r="B78" s="17" t="s">
        <v>290</v>
      </c>
      <c r="C78" s="10" t="s">
        <v>3</v>
      </c>
      <c r="D78" s="10" t="s">
        <v>5</v>
      </c>
      <c r="E78" s="11" t="s">
        <v>301</v>
      </c>
      <c r="F78" s="32" t="s">
        <v>310</v>
      </c>
      <c r="G78" s="18">
        <v>43745</v>
      </c>
      <c r="H78" s="14">
        <v>14999</v>
      </c>
      <c r="I78" s="14">
        <f t="shared" si="16"/>
        <v>974.93500000000006</v>
      </c>
      <c r="J78" s="14">
        <f t="shared" si="17"/>
        <v>15973.934999999999</v>
      </c>
      <c r="K78" s="14">
        <v>14999</v>
      </c>
      <c r="L78" s="14">
        <f t="shared" si="18"/>
        <v>974.93500000000006</v>
      </c>
      <c r="M78" s="14">
        <f t="shared" si="19"/>
        <v>15973.934999999999</v>
      </c>
      <c r="N78" s="61" t="s">
        <v>291</v>
      </c>
      <c r="P78" s="68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19"/>
      <c r="AJ78" s="19"/>
      <c r="AK78" s="19"/>
      <c r="AL78" s="19"/>
      <c r="AM78" s="19"/>
      <c r="AN78" s="19"/>
      <c r="AO78" s="31"/>
      <c r="AP78" s="30"/>
    </row>
    <row r="79" spans="1:42" s="29" customFormat="1" ht="30">
      <c r="A79" s="12" t="s">
        <v>319</v>
      </c>
      <c r="B79" s="27" t="s">
        <v>320</v>
      </c>
      <c r="C79" s="10" t="s">
        <v>3</v>
      </c>
      <c r="D79" s="10" t="s">
        <v>5</v>
      </c>
      <c r="E79" s="11" t="s">
        <v>321</v>
      </c>
      <c r="F79" s="32" t="s">
        <v>322</v>
      </c>
      <c r="G79" s="18">
        <v>43752</v>
      </c>
      <c r="H79" s="14">
        <v>2988</v>
      </c>
      <c r="I79" s="14">
        <f t="shared" ref="I79" si="20">H79*6.5%</f>
        <v>194.22</v>
      </c>
      <c r="J79" s="14">
        <f t="shared" ref="J79" si="21">H79+I79</f>
        <v>3182.22</v>
      </c>
      <c r="K79" s="14">
        <v>2988</v>
      </c>
      <c r="L79" s="14">
        <f t="shared" si="18"/>
        <v>194.22</v>
      </c>
      <c r="M79" s="14">
        <f t="shared" si="19"/>
        <v>3182.22</v>
      </c>
      <c r="N79" s="61" t="s">
        <v>323</v>
      </c>
      <c r="P79" s="68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19"/>
      <c r="AJ79" s="19"/>
      <c r="AK79" s="19"/>
      <c r="AL79" s="19"/>
      <c r="AM79" s="19"/>
      <c r="AN79" s="19"/>
      <c r="AO79" s="31"/>
      <c r="AP79" s="30"/>
    </row>
    <row r="80" spans="1:42" s="29" customFormat="1" ht="45" customHeight="1">
      <c r="A80" s="12" t="s">
        <v>332</v>
      </c>
      <c r="B80" s="27" t="s">
        <v>325</v>
      </c>
      <c r="C80" s="10" t="s">
        <v>8</v>
      </c>
      <c r="D80" s="10" t="s">
        <v>5</v>
      </c>
      <c r="E80" s="11" t="s">
        <v>326</v>
      </c>
      <c r="F80" s="32" t="s">
        <v>44</v>
      </c>
      <c r="G80" s="18">
        <v>43753</v>
      </c>
      <c r="H80" s="14">
        <v>1351.34</v>
      </c>
      <c r="I80" s="14">
        <v>0</v>
      </c>
      <c r="J80" s="14">
        <f t="shared" ref="J80:J81" si="22">H80+I80</f>
        <v>1351.34</v>
      </c>
      <c r="K80" s="14">
        <v>1351.34</v>
      </c>
      <c r="L80" s="14">
        <v>0</v>
      </c>
      <c r="M80" s="14">
        <f t="shared" si="19"/>
        <v>1351.34</v>
      </c>
      <c r="N80" s="61" t="s">
        <v>268</v>
      </c>
      <c r="P80" s="68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19"/>
      <c r="AJ80" s="19"/>
      <c r="AK80" s="19"/>
      <c r="AL80" s="19"/>
      <c r="AM80" s="19"/>
      <c r="AN80" s="19"/>
      <c r="AO80" s="31"/>
      <c r="AP80" s="30"/>
    </row>
    <row r="81" spans="1:42" s="29" customFormat="1" ht="37.5" customHeight="1">
      <c r="A81" s="12" t="s">
        <v>335</v>
      </c>
      <c r="B81" s="27" t="s">
        <v>337</v>
      </c>
      <c r="C81" s="10" t="s">
        <v>3</v>
      </c>
      <c r="D81" s="10" t="s">
        <v>5</v>
      </c>
      <c r="E81" s="11" t="s">
        <v>339</v>
      </c>
      <c r="F81" s="32" t="s">
        <v>340</v>
      </c>
      <c r="G81" s="18">
        <v>43753</v>
      </c>
      <c r="H81" s="14">
        <v>14950</v>
      </c>
      <c r="I81" s="14">
        <v>971.75</v>
      </c>
      <c r="J81" s="14">
        <f t="shared" si="22"/>
        <v>15921.75</v>
      </c>
      <c r="K81" s="14">
        <v>14950</v>
      </c>
      <c r="L81" s="14">
        <v>971.75</v>
      </c>
      <c r="M81" s="14">
        <f t="shared" si="19"/>
        <v>15921.75</v>
      </c>
      <c r="N81" s="61" t="s">
        <v>330</v>
      </c>
      <c r="P81" s="68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19"/>
      <c r="AJ81" s="19"/>
      <c r="AK81" s="19"/>
      <c r="AL81" s="19"/>
      <c r="AM81" s="19"/>
      <c r="AN81" s="19"/>
      <c r="AO81" s="31"/>
      <c r="AP81" s="30"/>
    </row>
    <row r="82" spans="1:42" s="29" customFormat="1" ht="52.5" customHeight="1">
      <c r="A82" s="12" t="s">
        <v>336</v>
      </c>
      <c r="B82" s="27" t="s">
        <v>338</v>
      </c>
      <c r="C82" s="10" t="s">
        <v>3</v>
      </c>
      <c r="D82" s="10" t="s">
        <v>5</v>
      </c>
      <c r="E82" s="11" t="s">
        <v>341</v>
      </c>
      <c r="F82" s="32" t="s">
        <v>342</v>
      </c>
      <c r="G82" s="18">
        <v>43766</v>
      </c>
      <c r="H82" s="14">
        <v>8000</v>
      </c>
      <c r="I82" s="14">
        <v>520</v>
      </c>
      <c r="J82" s="14">
        <v>8520</v>
      </c>
      <c r="K82" s="14">
        <v>8000</v>
      </c>
      <c r="L82" s="14">
        <v>520</v>
      </c>
      <c r="M82" s="14">
        <v>8520</v>
      </c>
      <c r="N82" s="64" t="s">
        <v>343</v>
      </c>
      <c r="P82" s="68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19"/>
      <c r="AJ82" s="19"/>
      <c r="AK82" s="19"/>
      <c r="AL82" s="19"/>
      <c r="AM82" s="19"/>
      <c r="AN82" s="19"/>
      <c r="AO82" s="31"/>
      <c r="AP82" s="30"/>
    </row>
    <row r="83" spans="1:42" s="29" customFormat="1" ht="58.5" customHeight="1">
      <c r="A83" s="12" t="s">
        <v>324</v>
      </c>
      <c r="B83" s="27" t="s">
        <v>327</v>
      </c>
      <c r="C83" s="10" t="s">
        <v>3</v>
      </c>
      <c r="D83" s="10" t="s">
        <v>5</v>
      </c>
      <c r="E83" s="11" t="s">
        <v>328</v>
      </c>
      <c r="F83" s="32" t="s">
        <v>329</v>
      </c>
      <c r="G83" s="18">
        <v>43766</v>
      </c>
      <c r="H83" s="14">
        <v>4000</v>
      </c>
      <c r="I83" s="14">
        <v>0</v>
      </c>
      <c r="J83" s="14">
        <f t="shared" ref="J83:J90" si="23">H83+I83</f>
        <v>4000</v>
      </c>
      <c r="K83" s="14">
        <v>4000</v>
      </c>
      <c r="L83" s="14">
        <v>0</v>
      </c>
      <c r="M83" s="14">
        <f t="shared" si="19"/>
        <v>4000</v>
      </c>
      <c r="N83" s="65" t="s">
        <v>330</v>
      </c>
      <c r="P83" s="68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19"/>
      <c r="AJ83" s="19"/>
      <c r="AK83" s="19"/>
      <c r="AL83" s="19"/>
      <c r="AM83" s="19"/>
      <c r="AN83" s="19"/>
      <c r="AO83" s="31"/>
      <c r="AP83" s="30"/>
    </row>
    <row r="84" spans="1:42" s="29" customFormat="1" ht="69" customHeight="1">
      <c r="A84" s="12" t="s">
        <v>344</v>
      </c>
      <c r="B84" s="28" t="s">
        <v>345</v>
      </c>
      <c r="C84" s="10" t="s">
        <v>3</v>
      </c>
      <c r="D84" s="10" t="s">
        <v>5</v>
      </c>
      <c r="E84" s="11" t="s">
        <v>346</v>
      </c>
      <c r="F84" s="32" t="s">
        <v>17</v>
      </c>
      <c r="G84" s="18">
        <v>43768</v>
      </c>
      <c r="H84" s="14">
        <v>4200</v>
      </c>
      <c r="I84" s="14">
        <v>273</v>
      </c>
      <c r="J84" s="14">
        <f t="shared" si="23"/>
        <v>4473</v>
      </c>
      <c r="K84" s="14">
        <v>4200</v>
      </c>
      <c r="L84" s="14">
        <v>273</v>
      </c>
      <c r="M84" s="14">
        <f t="shared" ref="M84:M90" si="24">K84+L84</f>
        <v>4473</v>
      </c>
      <c r="N84" s="64" t="s">
        <v>347</v>
      </c>
      <c r="P84" s="68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19"/>
      <c r="AJ84" s="19"/>
      <c r="AK84" s="19"/>
      <c r="AL84" s="19"/>
      <c r="AM84" s="19"/>
      <c r="AN84" s="19"/>
      <c r="AO84" s="31"/>
      <c r="AP84" s="30"/>
    </row>
    <row r="85" spans="1:42" s="29" customFormat="1" ht="66.75" customHeight="1">
      <c r="A85" s="12" t="s">
        <v>348</v>
      </c>
      <c r="B85" s="28" t="s">
        <v>349</v>
      </c>
      <c r="C85" s="10" t="s">
        <v>3</v>
      </c>
      <c r="D85" s="10" t="s">
        <v>5</v>
      </c>
      <c r="E85" s="11" t="s">
        <v>350</v>
      </c>
      <c r="F85" s="32" t="s">
        <v>351</v>
      </c>
      <c r="G85" s="18">
        <v>43769</v>
      </c>
      <c r="H85" s="14">
        <v>1176</v>
      </c>
      <c r="I85" s="14">
        <v>76.44</v>
      </c>
      <c r="J85" s="14">
        <f t="shared" si="23"/>
        <v>1252.44</v>
      </c>
      <c r="K85" s="14">
        <v>1176</v>
      </c>
      <c r="L85" s="14">
        <v>76.44</v>
      </c>
      <c r="M85" s="14">
        <f t="shared" si="24"/>
        <v>1252.44</v>
      </c>
      <c r="N85" s="64" t="s">
        <v>352</v>
      </c>
      <c r="P85" s="68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19"/>
      <c r="AJ85" s="19"/>
      <c r="AK85" s="19"/>
      <c r="AL85" s="19"/>
      <c r="AM85" s="19"/>
      <c r="AN85" s="19"/>
      <c r="AO85" s="31"/>
      <c r="AP85" s="30"/>
    </row>
    <row r="86" spans="1:42" s="29" customFormat="1" ht="53.25" customHeight="1">
      <c r="A86" s="12" t="s">
        <v>353</v>
      </c>
      <c r="B86" s="28" t="s">
        <v>354</v>
      </c>
      <c r="C86" s="10" t="s">
        <v>3</v>
      </c>
      <c r="D86" s="10" t="s">
        <v>5</v>
      </c>
      <c r="E86" s="11" t="s">
        <v>355</v>
      </c>
      <c r="F86" s="32" t="s">
        <v>169</v>
      </c>
      <c r="G86" s="18">
        <v>43769</v>
      </c>
      <c r="H86" s="14">
        <v>1072</v>
      </c>
      <c r="I86" s="14">
        <v>69.680000000000007</v>
      </c>
      <c r="J86" s="14">
        <f t="shared" si="23"/>
        <v>1141.68</v>
      </c>
      <c r="K86" s="14">
        <v>1072</v>
      </c>
      <c r="L86" s="14">
        <v>69.680000000000007</v>
      </c>
      <c r="M86" s="14">
        <f t="shared" si="24"/>
        <v>1141.68</v>
      </c>
      <c r="N86" s="64" t="s">
        <v>356</v>
      </c>
      <c r="P86" s="68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19"/>
      <c r="AJ86" s="19"/>
      <c r="AK86" s="19"/>
      <c r="AL86" s="19"/>
      <c r="AM86" s="19"/>
      <c r="AN86" s="19"/>
      <c r="AO86" s="31"/>
      <c r="AP86" s="30"/>
    </row>
    <row r="87" spans="1:42" s="29" customFormat="1" ht="42" customHeight="1">
      <c r="A87" s="12" t="s">
        <v>357</v>
      </c>
      <c r="B87" s="28" t="s">
        <v>358</v>
      </c>
      <c r="C87" s="10" t="s">
        <v>3</v>
      </c>
      <c r="D87" s="10" t="s">
        <v>5</v>
      </c>
      <c r="E87" s="11" t="s">
        <v>359</v>
      </c>
      <c r="F87" s="32" t="s">
        <v>82</v>
      </c>
      <c r="G87" s="18">
        <v>43784</v>
      </c>
      <c r="H87" s="14">
        <v>1500</v>
      </c>
      <c r="I87" s="14">
        <v>97.5</v>
      </c>
      <c r="J87" s="14">
        <f t="shared" si="23"/>
        <v>1597.5</v>
      </c>
      <c r="K87" s="14">
        <v>1500</v>
      </c>
      <c r="L87" s="14">
        <v>97.5</v>
      </c>
      <c r="M87" s="14">
        <f t="shared" si="24"/>
        <v>1597.5</v>
      </c>
      <c r="N87" s="65" t="s">
        <v>330</v>
      </c>
      <c r="P87" s="68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19"/>
      <c r="AJ87" s="19"/>
      <c r="AK87" s="19"/>
      <c r="AL87" s="19"/>
      <c r="AM87" s="19"/>
      <c r="AN87" s="19"/>
      <c r="AO87" s="31"/>
      <c r="AP87" s="30"/>
    </row>
    <row r="88" spans="1:42" s="29" customFormat="1" ht="42" customHeight="1">
      <c r="A88" s="12" t="s">
        <v>367</v>
      </c>
      <c r="B88" s="28" t="s">
        <v>378</v>
      </c>
      <c r="C88" s="10" t="s">
        <v>3</v>
      </c>
      <c r="D88" s="10" t="s">
        <v>5</v>
      </c>
      <c r="E88" s="11" t="s">
        <v>7</v>
      </c>
      <c r="F88" s="32" t="s">
        <v>379</v>
      </c>
      <c r="G88" s="18">
        <v>43789</v>
      </c>
      <c r="H88" s="14">
        <v>2400</v>
      </c>
      <c r="I88" s="14">
        <v>156</v>
      </c>
      <c r="J88" s="14">
        <f t="shared" si="23"/>
        <v>2556</v>
      </c>
      <c r="K88" s="14">
        <v>2400</v>
      </c>
      <c r="L88" s="14">
        <v>156</v>
      </c>
      <c r="M88" s="14">
        <f t="shared" si="24"/>
        <v>2556</v>
      </c>
      <c r="N88" s="65" t="s">
        <v>31</v>
      </c>
      <c r="P88" s="68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19"/>
      <c r="AJ88" s="19"/>
      <c r="AK88" s="19"/>
      <c r="AL88" s="19"/>
      <c r="AM88" s="19"/>
      <c r="AN88" s="19"/>
      <c r="AO88" s="31"/>
      <c r="AP88" s="30"/>
    </row>
    <row r="89" spans="1:42" s="4" customFormat="1" ht="42" customHeight="1">
      <c r="A89" s="12" t="s">
        <v>361</v>
      </c>
      <c r="B89" s="28" t="s">
        <v>360</v>
      </c>
      <c r="C89" s="10" t="s">
        <v>26</v>
      </c>
      <c r="D89" s="10" t="s">
        <v>5</v>
      </c>
      <c r="E89" s="11" t="s">
        <v>362</v>
      </c>
      <c r="F89" s="32" t="s">
        <v>363</v>
      </c>
      <c r="G89" s="6">
        <v>43798</v>
      </c>
      <c r="H89" s="14">
        <v>2964</v>
      </c>
      <c r="I89" s="14">
        <v>0</v>
      </c>
      <c r="J89" s="14">
        <f t="shared" si="23"/>
        <v>2964</v>
      </c>
      <c r="K89" s="14">
        <v>2964</v>
      </c>
      <c r="L89" s="14">
        <v>0</v>
      </c>
      <c r="M89" s="14">
        <f t="shared" si="24"/>
        <v>2964</v>
      </c>
      <c r="N89" s="65" t="s">
        <v>268</v>
      </c>
      <c r="P89" s="49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/>
      <c r="AJ89"/>
      <c r="AK89"/>
      <c r="AL89"/>
      <c r="AM89"/>
      <c r="AN89"/>
      <c r="AO89" s="13"/>
      <c r="AP89" s="9"/>
    </row>
    <row r="90" spans="1:42" s="4" customFormat="1" ht="33" customHeight="1">
      <c r="A90" s="12" t="s">
        <v>364</v>
      </c>
      <c r="B90" s="28" t="s">
        <v>365</v>
      </c>
      <c r="C90" s="10" t="s">
        <v>26</v>
      </c>
      <c r="D90" s="10" t="s">
        <v>5</v>
      </c>
      <c r="E90" s="11" t="s">
        <v>285</v>
      </c>
      <c r="F90" s="32" t="s">
        <v>366</v>
      </c>
      <c r="G90" s="6">
        <v>43798</v>
      </c>
      <c r="H90" s="14">
        <v>1055.4000000000001</v>
      </c>
      <c r="I90" s="14">
        <v>68.599999999999994</v>
      </c>
      <c r="J90" s="14">
        <f t="shared" si="23"/>
        <v>1124</v>
      </c>
      <c r="K90" s="14">
        <v>1055.4000000000001</v>
      </c>
      <c r="L90" s="14">
        <v>68.599999999999994</v>
      </c>
      <c r="M90" s="14">
        <f t="shared" si="24"/>
        <v>1124</v>
      </c>
      <c r="N90" s="65" t="s">
        <v>268</v>
      </c>
      <c r="P90" s="49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/>
      <c r="AJ90"/>
      <c r="AK90"/>
      <c r="AL90"/>
      <c r="AM90"/>
      <c r="AN90"/>
      <c r="AO90" s="13"/>
      <c r="AP90" s="9"/>
    </row>
    <row r="91" spans="1:42" s="4" customFormat="1" ht="33" customHeight="1">
      <c r="A91" s="12" t="s">
        <v>371</v>
      </c>
      <c r="B91" s="17" t="s">
        <v>368</v>
      </c>
      <c r="C91" s="10" t="s">
        <v>3</v>
      </c>
      <c r="D91" s="10" t="s">
        <v>5</v>
      </c>
      <c r="E91" s="11" t="s">
        <v>369</v>
      </c>
      <c r="F91" s="32" t="s">
        <v>370</v>
      </c>
      <c r="G91" s="6">
        <v>43815</v>
      </c>
      <c r="H91" s="14">
        <v>2680</v>
      </c>
      <c r="I91" s="14">
        <v>174.2</v>
      </c>
      <c r="J91" s="14">
        <v>2854.2</v>
      </c>
      <c r="K91" s="14">
        <v>2680</v>
      </c>
      <c r="L91" s="14">
        <v>174.2</v>
      </c>
      <c r="M91" s="14">
        <v>2854.2</v>
      </c>
      <c r="N91" s="65" t="s">
        <v>32</v>
      </c>
      <c r="P91" s="49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/>
      <c r="AJ91"/>
      <c r="AK91"/>
      <c r="AL91"/>
      <c r="AM91"/>
      <c r="AN91"/>
      <c r="AO91" s="13"/>
      <c r="AP91" s="9"/>
    </row>
    <row r="92" spans="1:42" s="4" customFormat="1" ht="33" customHeight="1">
      <c r="A92" s="12" t="s">
        <v>377</v>
      </c>
      <c r="B92" s="17" t="s">
        <v>372</v>
      </c>
      <c r="C92" s="10" t="s">
        <v>3</v>
      </c>
      <c r="D92" s="10" t="s">
        <v>5</v>
      </c>
      <c r="E92" s="11" t="s">
        <v>373</v>
      </c>
      <c r="F92" s="32" t="s">
        <v>374</v>
      </c>
      <c r="G92" s="6">
        <v>43818</v>
      </c>
      <c r="H92" s="14">
        <v>14750</v>
      </c>
      <c r="I92" s="14" t="s">
        <v>375</v>
      </c>
      <c r="J92" s="14">
        <v>15708.75</v>
      </c>
      <c r="K92" s="14">
        <v>14750</v>
      </c>
      <c r="L92" s="14" t="s">
        <v>375</v>
      </c>
      <c r="M92" s="14">
        <v>15708.75</v>
      </c>
      <c r="N92" s="65" t="s">
        <v>376</v>
      </c>
      <c r="P92" s="49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/>
      <c r="AJ92"/>
      <c r="AK92"/>
      <c r="AL92"/>
      <c r="AM92"/>
      <c r="AN92"/>
      <c r="AO92" s="13"/>
      <c r="AP92" s="9"/>
    </row>
    <row r="93" spans="1:42" s="4" customFormat="1">
      <c r="A93" s="3"/>
      <c r="C93" s="3"/>
      <c r="F93" s="7"/>
      <c r="H93" s="7"/>
      <c r="I93" s="7"/>
      <c r="J93" s="7"/>
      <c r="K93" s="7"/>
      <c r="L93" s="7"/>
      <c r="M93" s="7"/>
      <c r="N93" s="15"/>
      <c r="P93" s="49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/>
      <c r="AJ93"/>
      <c r="AK93"/>
      <c r="AL93"/>
      <c r="AM93"/>
      <c r="AN93"/>
      <c r="AO93" s="13"/>
      <c r="AP93" s="9"/>
    </row>
    <row r="94" spans="1:42" s="4" customFormat="1">
      <c r="A94" s="3"/>
      <c r="C94" s="3"/>
      <c r="F94" s="7"/>
      <c r="H94" s="7"/>
      <c r="I94" s="7"/>
      <c r="J94" s="7"/>
      <c r="K94" s="7"/>
      <c r="L94" s="7"/>
      <c r="M94" s="7"/>
      <c r="N94" s="15"/>
      <c r="P94" s="49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/>
      <c r="AJ94"/>
      <c r="AK94"/>
      <c r="AL94"/>
      <c r="AM94"/>
      <c r="AN94"/>
      <c r="AO94" s="13"/>
      <c r="AP94" s="9"/>
    </row>
    <row r="95" spans="1:42" s="4" customFormat="1">
      <c r="A95" s="3"/>
      <c r="C95" s="3"/>
      <c r="F95" s="7"/>
      <c r="H95" s="7"/>
      <c r="I95" s="7"/>
      <c r="J95" s="7"/>
      <c r="K95" s="7"/>
      <c r="L95" s="7"/>
      <c r="M95" s="7"/>
      <c r="N95" s="15"/>
      <c r="P95" s="49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/>
      <c r="AJ95"/>
      <c r="AK95"/>
      <c r="AL95"/>
      <c r="AM95"/>
      <c r="AN95"/>
      <c r="AO95" s="13"/>
      <c r="AP95" s="9"/>
    </row>
    <row r="96" spans="1:42" s="4" customFormat="1">
      <c r="A96" s="3"/>
      <c r="C96" s="3"/>
      <c r="F96" s="7"/>
      <c r="H96" s="7"/>
      <c r="I96" s="7"/>
      <c r="J96" s="7"/>
      <c r="K96" s="7"/>
      <c r="L96" s="7"/>
      <c r="M96" s="7"/>
      <c r="N96" s="15"/>
      <c r="P96" s="49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/>
      <c r="AJ96"/>
      <c r="AK96"/>
      <c r="AL96"/>
      <c r="AM96"/>
      <c r="AN96"/>
      <c r="AO96" s="13"/>
      <c r="AP96" s="9"/>
    </row>
    <row r="97" spans="1:42" s="4" customFormat="1">
      <c r="A97" s="3"/>
      <c r="C97" s="3"/>
      <c r="F97" s="7"/>
      <c r="H97" s="7"/>
      <c r="I97" s="7"/>
      <c r="J97" s="7"/>
      <c r="K97" s="7"/>
      <c r="L97" s="7"/>
      <c r="M97" s="7"/>
      <c r="N97" s="15"/>
      <c r="P97" s="49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/>
      <c r="AJ97"/>
      <c r="AK97"/>
      <c r="AL97"/>
      <c r="AM97"/>
      <c r="AN97"/>
      <c r="AO97" s="13"/>
      <c r="AP97" s="9"/>
    </row>
    <row r="98" spans="1:42" s="4" customFormat="1">
      <c r="A98" s="3"/>
      <c r="C98" s="3"/>
      <c r="F98" s="7"/>
      <c r="H98" s="7"/>
      <c r="I98" s="7"/>
      <c r="J98" s="7"/>
      <c r="K98" s="7"/>
      <c r="L98" s="7"/>
      <c r="M98" s="7"/>
      <c r="N98" s="15"/>
      <c r="P98" s="49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/>
      <c r="AJ98"/>
      <c r="AK98"/>
      <c r="AL98"/>
      <c r="AM98"/>
      <c r="AN98"/>
      <c r="AO98" s="13"/>
      <c r="AP98" s="9"/>
    </row>
    <row r="99" spans="1:42" s="4" customFormat="1">
      <c r="A99" s="3"/>
      <c r="C99" s="3"/>
      <c r="F99" s="7"/>
      <c r="H99" s="7"/>
      <c r="I99" s="7"/>
      <c r="J99" s="7"/>
      <c r="K99" s="7"/>
      <c r="L99" s="7"/>
      <c r="M99" s="7"/>
      <c r="N99" s="15"/>
      <c r="P99" s="49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/>
      <c r="AJ99"/>
      <c r="AK99"/>
      <c r="AL99"/>
      <c r="AM99"/>
      <c r="AN99"/>
      <c r="AO99" s="13"/>
      <c r="AP99" s="9"/>
    </row>
    <row r="100" spans="1:42" s="4" customFormat="1">
      <c r="A100" s="3"/>
      <c r="C100" s="3"/>
      <c r="F100" s="7"/>
      <c r="H100" s="7"/>
      <c r="I100" s="7"/>
      <c r="J100" s="7"/>
      <c r="K100" s="7"/>
      <c r="L100" s="7"/>
      <c r="M100" s="7"/>
      <c r="N100" s="15"/>
      <c r="P100" s="49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/>
      <c r="AJ100"/>
      <c r="AK100"/>
      <c r="AL100"/>
      <c r="AM100"/>
      <c r="AN100"/>
      <c r="AO100" s="13"/>
      <c r="AP100" s="9"/>
    </row>
    <row r="101" spans="1:42" s="4" customFormat="1">
      <c r="A101" s="3"/>
      <c r="C101" s="3"/>
      <c r="F101" s="7"/>
      <c r="H101" s="7"/>
      <c r="I101" s="7"/>
      <c r="J101" s="7"/>
      <c r="K101" s="7"/>
      <c r="L101" s="7"/>
      <c r="M101" s="7"/>
      <c r="N101" s="15"/>
      <c r="P101" s="49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/>
      <c r="AJ101"/>
      <c r="AK101"/>
      <c r="AL101"/>
      <c r="AM101"/>
      <c r="AN101"/>
      <c r="AO101" s="13"/>
      <c r="AP101" s="9"/>
    </row>
    <row r="102" spans="1:42" s="4" customFormat="1">
      <c r="A102" s="3"/>
      <c r="C102" s="3"/>
      <c r="F102" s="7"/>
      <c r="H102" s="7"/>
      <c r="I102" s="7"/>
      <c r="J102" s="7"/>
      <c r="K102" s="7"/>
      <c r="L102" s="7"/>
      <c r="M102" s="7"/>
      <c r="N102" s="15"/>
      <c r="P102" s="49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/>
      <c r="AJ102"/>
      <c r="AK102"/>
      <c r="AL102"/>
      <c r="AM102"/>
      <c r="AN102"/>
      <c r="AO102" s="13"/>
      <c r="AP102" s="9"/>
    </row>
    <row r="103" spans="1:42" s="4" customFormat="1">
      <c r="A103" s="3"/>
      <c r="C103" s="3"/>
      <c r="F103" s="7"/>
      <c r="H103" s="7"/>
      <c r="I103" s="7"/>
      <c r="J103" s="7"/>
      <c r="K103" s="7"/>
      <c r="L103" s="7"/>
      <c r="M103" s="7"/>
      <c r="N103" s="15"/>
      <c r="P103" s="49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/>
      <c r="AJ103"/>
      <c r="AK103"/>
      <c r="AL103"/>
      <c r="AM103"/>
      <c r="AN103"/>
      <c r="AO103" s="13"/>
      <c r="AP103" s="9"/>
    </row>
    <row r="104" spans="1:42" s="4" customFormat="1">
      <c r="A104" s="3"/>
      <c r="C104" s="3"/>
      <c r="F104" s="7"/>
      <c r="H104" s="7"/>
      <c r="I104" s="7"/>
      <c r="J104" s="7"/>
      <c r="K104" s="7"/>
      <c r="L104" s="7"/>
      <c r="M104" s="7"/>
      <c r="N104" s="15"/>
      <c r="P104" s="49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/>
      <c r="AJ104"/>
      <c r="AK104"/>
      <c r="AL104"/>
      <c r="AM104"/>
      <c r="AN104"/>
      <c r="AO104" s="13"/>
      <c r="AP104" s="9"/>
    </row>
    <row r="105" spans="1:42" s="4" customFormat="1">
      <c r="A105" s="3"/>
      <c r="C105" s="3"/>
      <c r="F105" s="7"/>
      <c r="H105" s="7"/>
      <c r="I105" s="7"/>
      <c r="J105" s="7"/>
      <c r="K105" s="7"/>
      <c r="L105" s="7"/>
      <c r="M105" s="7"/>
      <c r="N105" s="15"/>
      <c r="P105" s="49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/>
      <c r="AJ105"/>
      <c r="AK105"/>
      <c r="AL105"/>
      <c r="AM105"/>
      <c r="AN105"/>
      <c r="AO105" s="13"/>
      <c r="AP105" s="9"/>
    </row>
    <row r="106" spans="1:42" s="4" customFormat="1">
      <c r="A106" s="3"/>
      <c r="C106" s="3"/>
      <c r="F106" s="7"/>
      <c r="H106" s="7"/>
      <c r="I106" s="7"/>
      <c r="J106" s="7"/>
      <c r="K106" s="7"/>
      <c r="L106" s="7"/>
      <c r="M106" s="7"/>
      <c r="N106" s="15"/>
      <c r="P106" s="49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/>
      <c r="AJ106"/>
      <c r="AK106"/>
      <c r="AL106"/>
      <c r="AM106"/>
      <c r="AN106"/>
      <c r="AO106" s="13"/>
      <c r="AP106" s="9"/>
    </row>
    <row r="107" spans="1:42" s="4" customFormat="1">
      <c r="A107" s="3"/>
      <c r="C107" s="3"/>
      <c r="F107" s="7"/>
      <c r="H107" s="7"/>
      <c r="I107" s="7"/>
      <c r="J107" s="7"/>
      <c r="K107" s="7"/>
      <c r="L107" s="7"/>
      <c r="M107" s="7"/>
      <c r="N107" s="15"/>
      <c r="P107" s="49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/>
      <c r="AJ107"/>
      <c r="AK107"/>
      <c r="AL107"/>
      <c r="AM107"/>
      <c r="AN107"/>
      <c r="AO107" s="13"/>
      <c r="AP107" s="9"/>
    </row>
    <row r="108" spans="1:42" s="4" customFormat="1">
      <c r="A108" s="3"/>
      <c r="C108" s="3"/>
      <c r="F108" s="7"/>
      <c r="H108" s="7"/>
      <c r="I108" s="7"/>
      <c r="J108" s="7"/>
      <c r="K108" s="7"/>
      <c r="L108" s="7"/>
      <c r="M108" s="7"/>
      <c r="N108" s="15"/>
      <c r="P108" s="49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/>
      <c r="AJ108"/>
      <c r="AK108"/>
      <c r="AL108"/>
      <c r="AM108"/>
      <c r="AN108"/>
      <c r="AO108" s="13"/>
      <c r="AP108" s="9"/>
    </row>
    <row r="109" spans="1:42" s="4" customFormat="1">
      <c r="A109" s="3"/>
      <c r="C109" s="3"/>
      <c r="F109" s="7"/>
      <c r="H109" s="7"/>
      <c r="I109" s="7"/>
      <c r="J109" s="7"/>
      <c r="K109" s="7"/>
      <c r="L109" s="7"/>
      <c r="M109" s="7"/>
      <c r="N109" s="15"/>
      <c r="P109" s="49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/>
      <c r="AJ109"/>
      <c r="AK109"/>
      <c r="AL109"/>
      <c r="AM109"/>
      <c r="AN109"/>
      <c r="AO109" s="13"/>
      <c r="AP109" s="9"/>
    </row>
    <row r="110" spans="1:42" s="4" customFormat="1">
      <c r="A110" s="3"/>
      <c r="C110" s="3"/>
      <c r="F110" s="7"/>
      <c r="H110" s="7"/>
      <c r="I110" s="7"/>
      <c r="J110" s="7"/>
      <c r="K110" s="7"/>
      <c r="L110" s="7"/>
      <c r="M110" s="7"/>
      <c r="N110" s="15"/>
      <c r="P110" s="49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/>
      <c r="AJ110"/>
      <c r="AK110"/>
      <c r="AL110"/>
      <c r="AM110"/>
      <c r="AN110"/>
      <c r="AO110" s="13"/>
      <c r="AP110" s="9"/>
    </row>
    <row r="111" spans="1:42" s="4" customFormat="1">
      <c r="A111" s="3"/>
      <c r="C111" s="3"/>
      <c r="F111" s="7"/>
      <c r="H111" s="7"/>
      <c r="I111" s="7"/>
      <c r="J111" s="7"/>
      <c r="K111" s="7"/>
      <c r="L111" s="7"/>
      <c r="M111" s="7"/>
      <c r="N111" s="15"/>
      <c r="P111" s="49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/>
      <c r="AJ111"/>
      <c r="AK111"/>
      <c r="AL111"/>
      <c r="AM111"/>
      <c r="AN111"/>
      <c r="AO111" s="13"/>
      <c r="AP111" s="9"/>
    </row>
    <row r="112" spans="1:42" s="4" customFormat="1">
      <c r="A112" s="3"/>
      <c r="C112" s="3"/>
      <c r="F112" s="7"/>
      <c r="H112" s="7"/>
      <c r="I112" s="7"/>
      <c r="J112" s="7"/>
      <c r="K112" s="7"/>
      <c r="L112" s="7"/>
      <c r="M112" s="7"/>
      <c r="N112" s="15"/>
      <c r="P112" s="49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/>
      <c r="AJ112"/>
      <c r="AK112"/>
      <c r="AL112"/>
      <c r="AM112"/>
      <c r="AN112"/>
      <c r="AO112" s="13"/>
      <c r="AP112" s="9"/>
    </row>
    <row r="113" spans="1:42" s="4" customFormat="1">
      <c r="A113" s="3"/>
      <c r="C113" s="3"/>
      <c r="F113" s="7"/>
      <c r="H113" s="7"/>
      <c r="I113" s="7"/>
      <c r="J113" s="7"/>
      <c r="K113" s="7"/>
      <c r="L113" s="7"/>
      <c r="M113" s="7"/>
      <c r="N113" s="15"/>
      <c r="P113" s="49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/>
      <c r="AJ113"/>
      <c r="AK113"/>
      <c r="AL113"/>
      <c r="AM113"/>
      <c r="AN113"/>
      <c r="AO113" s="13"/>
      <c r="AP113" s="9"/>
    </row>
    <row r="114" spans="1:42" s="4" customFormat="1">
      <c r="A114" s="3"/>
      <c r="C114" s="3"/>
      <c r="F114" s="7"/>
      <c r="H114" s="7"/>
      <c r="I114" s="7"/>
      <c r="J114" s="7"/>
      <c r="K114" s="7"/>
      <c r="L114" s="7"/>
      <c r="M114" s="7"/>
      <c r="N114" s="15"/>
      <c r="P114" s="49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/>
      <c r="AJ114"/>
      <c r="AK114"/>
      <c r="AL114"/>
      <c r="AM114"/>
      <c r="AN114"/>
      <c r="AO114" s="13"/>
      <c r="AP114" s="9"/>
    </row>
    <row r="115" spans="1:42" s="4" customFormat="1">
      <c r="A115" s="3"/>
      <c r="C115" s="3"/>
      <c r="F115" s="7"/>
      <c r="H115" s="7"/>
      <c r="I115" s="7"/>
      <c r="J115" s="7"/>
      <c r="K115" s="7"/>
      <c r="L115" s="7"/>
      <c r="M115" s="7"/>
      <c r="N115" s="15"/>
      <c r="P115" s="49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/>
      <c r="AJ115"/>
      <c r="AK115"/>
      <c r="AL115"/>
      <c r="AM115"/>
      <c r="AN115"/>
      <c r="AO115" s="13"/>
      <c r="AP115" s="9"/>
    </row>
    <row r="116" spans="1:42" s="4" customFormat="1">
      <c r="A116" s="3"/>
      <c r="C116" s="3"/>
      <c r="F116" s="7"/>
      <c r="H116" s="7"/>
      <c r="I116" s="7"/>
      <c r="J116" s="7"/>
      <c r="K116" s="7"/>
      <c r="L116" s="7"/>
      <c r="M116" s="7"/>
      <c r="N116" s="15"/>
      <c r="P116" s="49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/>
      <c r="AJ116"/>
      <c r="AK116"/>
      <c r="AL116"/>
      <c r="AM116"/>
      <c r="AN116"/>
      <c r="AO116" s="13"/>
      <c r="AP116" s="9"/>
    </row>
    <row r="117" spans="1:42" s="4" customFormat="1">
      <c r="A117" s="3"/>
      <c r="C117" s="3"/>
      <c r="F117" s="7"/>
      <c r="H117" s="7"/>
      <c r="I117" s="7"/>
      <c r="J117" s="7"/>
      <c r="K117" s="7"/>
      <c r="L117" s="7"/>
      <c r="M117" s="7"/>
      <c r="N117" s="15"/>
      <c r="P117" s="49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/>
      <c r="AJ117"/>
      <c r="AK117"/>
      <c r="AL117"/>
      <c r="AM117"/>
      <c r="AN117"/>
      <c r="AO117" s="13"/>
      <c r="AP117" s="9"/>
    </row>
    <row r="118" spans="1:42" s="4" customFormat="1">
      <c r="A118" s="3"/>
      <c r="C118" s="3"/>
      <c r="F118" s="7"/>
      <c r="H118" s="7"/>
      <c r="I118" s="7"/>
      <c r="J118" s="7"/>
      <c r="K118" s="7"/>
      <c r="L118" s="7"/>
      <c r="M118" s="7"/>
      <c r="N118" s="15"/>
      <c r="P118" s="49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/>
      <c r="AJ118"/>
      <c r="AK118"/>
      <c r="AL118"/>
      <c r="AM118"/>
      <c r="AN118"/>
      <c r="AO118" s="13"/>
      <c r="AP118" s="9"/>
    </row>
    <row r="119" spans="1:42" s="4" customFormat="1">
      <c r="A119" s="3"/>
      <c r="C119" s="3"/>
      <c r="F119" s="7"/>
      <c r="H119" s="7"/>
      <c r="I119" s="7"/>
      <c r="J119" s="7"/>
      <c r="K119" s="7"/>
      <c r="L119" s="7"/>
      <c r="M119" s="7"/>
      <c r="N119" s="15"/>
      <c r="P119" s="49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/>
      <c r="AJ119"/>
      <c r="AK119"/>
      <c r="AL119"/>
      <c r="AM119"/>
      <c r="AN119"/>
      <c r="AO119" s="13"/>
      <c r="AP119" s="9"/>
    </row>
    <row r="120" spans="1:42" s="4" customFormat="1">
      <c r="A120" s="3"/>
      <c r="C120" s="3"/>
      <c r="F120" s="7"/>
      <c r="H120" s="7"/>
      <c r="I120" s="7"/>
      <c r="J120" s="7"/>
      <c r="K120" s="7"/>
      <c r="L120" s="7"/>
      <c r="M120" s="7"/>
      <c r="N120" s="15"/>
      <c r="P120" s="49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/>
      <c r="AJ120"/>
      <c r="AK120"/>
      <c r="AL120"/>
      <c r="AM120"/>
      <c r="AN120"/>
      <c r="AO120" s="13"/>
      <c r="AP120" s="9"/>
    </row>
    <row r="121" spans="1:42" s="4" customFormat="1">
      <c r="A121" s="3"/>
      <c r="C121" s="3"/>
      <c r="F121" s="7"/>
      <c r="H121" s="7"/>
      <c r="I121" s="7"/>
      <c r="J121" s="7"/>
      <c r="K121" s="7"/>
      <c r="L121" s="7"/>
      <c r="M121" s="7"/>
      <c r="N121" s="15"/>
      <c r="P121" s="49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/>
      <c r="AJ121"/>
      <c r="AK121"/>
      <c r="AL121"/>
      <c r="AM121"/>
      <c r="AN121"/>
      <c r="AO121" s="13"/>
      <c r="AP121" s="9"/>
    </row>
    <row r="122" spans="1:42" s="4" customFormat="1">
      <c r="A122" s="3"/>
      <c r="C122" s="3"/>
      <c r="F122" s="7"/>
      <c r="H122" s="7"/>
      <c r="I122" s="7"/>
      <c r="J122" s="7"/>
      <c r="K122" s="7"/>
      <c r="L122" s="7"/>
      <c r="M122" s="7"/>
      <c r="N122" s="15"/>
      <c r="P122" s="49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/>
      <c r="AJ122"/>
      <c r="AK122"/>
      <c r="AL122"/>
      <c r="AM122"/>
      <c r="AN122"/>
      <c r="AO122" s="13"/>
      <c r="AP122" s="9"/>
    </row>
    <row r="123" spans="1:42" s="4" customFormat="1">
      <c r="A123" s="3"/>
      <c r="C123" s="3"/>
      <c r="F123" s="7"/>
      <c r="H123" s="7"/>
      <c r="I123" s="7"/>
      <c r="J123" s="7"/>
      <c r="K123" s="7"/>
      <c r="L123" s="7"/>
      <c r="M123" s="7"/>
      <c r="N123" s="15"/>
      <c r="P123" s="49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/>
      <c r="AJ123"/>
      <c r="AK123"/>
      <c r="AL123"/>
      <c r="AM123"/>
      <c r="AN123"/>
      <c r="AO123" s="13"/>
      <c r="AP123" s="9"/>
    </row>
    <row r="124" spans="1:42" s="4" customFormat="1">
      <c r="A124" s="3"/>
      <c r="C124" s="3"/>
      <c r="F124" s="7"/>
      <c r="H124" s="7"/>
      <c r="I124" s="7"/>
      <c r="J124" s="7"/>
      <c r="K124" s="7"/>
      <c r="L124" s="7"/>
      <c r="M124" s="7"/>
      <c r="N124" s="15"/>
      <c r="P124" s="49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/>
      <c r="AJ124"/>
      <c r="AK124"/>
      <c r="AL124"/>
      <c r="AM124"/>
      <c r="AN124"/>
      <c r="AO124" s="13"/>
      <c r="AP124" s="9"/>
    </row>
    <row r="125" spans="1:42" s="4" customFormat="1">
      <c r="A125" s="3"/>
      <c r="C125" s="3"/>
      <c r="F125" s="7"/>
      <c r="H125" s="7"/>
      <c r="I125" s="7"/>
      <c r="J125" s="7"/>
      <c r="K125" s="7"/>
      <c r="L125" s="7"/>
      <c r="M125" s="7"/>
      <c r="N125" s="15"/>
      <c r="P125" s="49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/>
      <c r="AJ125"/>
      <c r="AK125"/>
      <c r="AL125"/>
      <c r="AM125"/>
      <c r="AN125"/>
      <c r="AO125" s="13"/>
      <c r="AP125" s="9"/>
    </row>
    <row r="126" spans="1:42" s="4" customFormat="1">
      <c r="A126" s="3"/>
      <c r="C126" s="3"/>
      <c r="F126" s="7"/>
      <c r="H126" s="7"/>
      <c r="I126" s="7"/>
      <c r="J126" s="7"/>
      <c r="K126" s="7"/>
      <c r="L126" s="7"/>
      <c r="M126" s="7"/>
      <c r="N126" s="15"/>
      <c r="P126" s="49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/>
      <c r="AJ126"/>
      <c r="AK126"/>
      <c r="AL126"/>
      <c r="AM126"/>
      <c r="AN126"/>
      <c r="AO126" s="13"/>
      <c r="AP126" s="9"/>
    </row>
    <row r="127" spans="1:42" s="4" customFormat="1">
      <c r="A127" s="3"/>
      <c r="C127" s="3"/>
      <c r="F127" s="7"/>
      <c r="H127" s="7"/>
      <c r="I127" s="7"/>
      <c r="J127" s="7"/>
      <c r="K127" s="7"/>
      <c r="L127" s="7"/>
      <c r="M127" s="7"/>
      <c r="N127" s="15"/>
      <c r="P127" s="49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/>
      <c r="AJ127"/>
      <c r="AK127"/>
      <c r="AL127"/>
      <c r="AM127"/>
      <c r="AN127"/>
      <c r="AO127" s="13"/>
      <c r="AP127" s="9"/>
    </row>
    <row r="128" spans="1:42" s="4" customFormat="1">
      <c r="A128" s="3"/>
      <c r="C128" s="3"/>
      <c r="F128" s="7"/>
      <c r="H128" s="7"/>
      <c r="I128" s="7"/>
      <c r="J128" s="7"/>
      <c r="K128" s="7"/>
      <c r="L128" s="7"/>
      <c r="M128" s="7"/>
      <c r="N128" s="15"/>
      <c r="P128" s="49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/>
      <c r="AJ128"/>
      <c r="AK128"/>
      <c r="AL128"/>
      <c r="AM128"/>
      <c r="AN128"/>
      <c r="AO128" s="13"/>
      <c r="AP128" s="9"/>
    </row>
    <row r="129" spans="1:42" s="4" customFormat="1">
      <c r="A129" s="3"/>
      <c r="C129" s="3"/>
      <c r="F129" s="7"/>
      <c r="H129" s="7"/>
      <c r="I129" s="7"/>
      <c r="J129" s="7"/>
      <c r="K129" s="7"/>
      <c r="L129" s="7"/>
      <c r="M129" s="7"/>
      <c r="N129" s="15"/>
      <c r="P129" s="49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/>
      <c r="AJ129"/>
      <c r="AK129"/>
      <c r="AL129"/>
      <c r="AM129"/>
      <c r="AN129"/>
      <c r="AO129" s="13"/>
      <c r="AP129" s="9"/>
    </row>
    <row r="130" spans="1:42" s="4" customFormat="1">
      <c r="A130" s="3"/>
      <c r="C130" s="3"/>
      <c r="F130" s="7"/>
      <c r="H130" s="7"/>
      <c r="I130" s="7"/>
      <c r="J130" s="7"/>
      <c r="K130" s="7"/>
      <c r="L130" s="7"/>
      <c r="M130" s="7"/>
      <c r="N130" s="15"/>
      <c r="P130" s="49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/>
      <c r="AJ130"/>
      <c r="AK130"/>
      <c r="AL130"/>
      <c r="AM130"/>
      <c r="AN130"/>
      <c r="AO130" s="13"/>
      <c r="AP130" s="9"/>
    </row>
    <row r="131" spans="1:42" s="4" customFormat="1">
      <c r="A131" s="3"/>
      <c r="C131" s="3"/>
      <c r="F131" s="7"/>
      <c r="H131" s="7"/>
      <c r="I131" s="7"/>
      <c r="J131" s="7"/>
      <c r="K131" s="7"/>
      <c r="L131" s="7"/>
      <c r="M131" s="7"/>
      <c r="N131" s="15"/>
      <c r="P131" s="49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/>
      <c r="AJ131"/>
      <c r="AK131"/>
      <c r="AL131"/>
      <c r="AM131"/>
      <c r="AN131"/>
      <c r="AO131" s="13"/>
      <c r="AP131" s="9"/>
    </row>
    <row r="132" spans="1:42" s="4" customFormat="1">
      <c r="A132" s="3"/>
      <c r="C132" s="3"/>
      <c r="F132" s="7"/>
      <c r="H132" s="7"/>
      <c r="I132" s="7"/>
      <c r="J132" s="7"/>
      <c r="K132" s="7"/>
      <c r="L132" s="7"/>
      <c r="M132" s="7"/>
      <c r="N132" s="15"/>
      <c r="P132" s="49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/>
      <c r="AJ132"/>
      <c r="AK132"/>
      <c r="AL132"/>
      <c r="AM132"/>
      <c r="AN132"/>
      <c r="AO132" s="13"/>
      <c r="AP132" s="9"/>
    </row>
    <row r="133" spans="1:42" s="4" customFormat="1">
      <c r="A133" s="3"/>
      <c r="C133" s="3"/>
      <c r="F133" s="7"/>
      <c r="H133" s="7"/>
      <c r="I133" s="7"/>
      <c r="J133" s="7"/>
      <c r="K133" s="7"/>
      <c r="L133" s="7"/>
      <c r="M133" s="7"/>
      <c r="N133" s="15"/>
      <c r="P133" s="49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/>
      <c r="AJ133"/>
      <c r="AK133"/>
      <c r="AL133"/>
      <c r="AM133"/>
      <c r="AN133"/>
      <c r="AO133" s="13"/>
      <c r="AP133" s="9"/>
    </row>
    <row r="134" spans="1:42" s="4" customFormat="1">
      <c r="A134" s="3"/>
      <c r="C134" s="3"/>
      <c r="F134" s="7"/>
      <c r="H134" s="7"/>
      <c r="I134" s="7"/>
      <c r="J134" s="7"/>
      <c r="K134" s="7"/>
      <c r="L134" s="7"/>
      <c r="M134" s="7"/>
      <c r="N134" s="15"/>
      <c r="P134" s="49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/>
      <c r="AJ134"/>
      <c r="AK134"/>
      <c r="AL134"/>
      <c r="AM134"/>
      <c r="AN134"/>
      <c r="AO134" s="13"/>
      <c r="AP134" s="9"/>
    </row>
    <row r="135" spans="1:42" s="4" customFormat="1">
      <c r="A135" s="3"/>
      <c r="C135" s="3"/>
      <c r="F135" s="7"/>
      <c r="H135" s="7"/>
      <c r="I135" s="7"/>
      <c r="J135" s="7"/>
      <c r="K135" s="7"/>
      <c r="L135" s="7"/>
      <c r="M135" s="7"/>
      <c r="N135" s="15"/>
      <c r="P135" s="49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/>
      <c r="AJ135"/>
      <c r="AK135"/>
      <c r="AL135"/>
      <c r="AM135"/>
      <c r="AN135"/>
      <c r="AO135" s="13"/>
      <c r="AP135" s="9"/>
    </row>
    <row r="136" spans="1:42" s="4" customFormat="1">
      <c r="A136" s="3"/>
      <c r="C136" s="3"/>
      <c r="F136" s="7"/>
      <c r="H136" s="7"/>
      <c r="I136" s="7"/>
      <c r="J136" s="7"/>
      <c r="K136" s="7"/>
      <c r="L136" s="7"/>
      <c r="M136" s="7"/>
      <c r="N136" s="15"/>
      <c r="P136" s="49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/>
      <c r="AJ136"/>
      <c r="AK136"/>
      <c r="AL136"/>
      <c r="AM136"/>
      <c r="AN136"/>
      <c r="AO136" s="13"/>
      <c r="AP136" s="9"/>
    </row>
    <row r="137" spans="1:42" s="4" customFormat="1">
      <c r="A137" s="3"/>
      <c r="C137" s="3"/>
      <c r="F137" s="7"/>
      <c r="H137" s="7"/>
      <c r="I137" s="7"/>
      <c r="J137" s="7"/>
      <c r="K137" s="7"/>
      <c r="L137" s="7"/>
      <c r="M137" s="7"/>
      <c r="N137" s="15"/>
      <c r="P137" s="49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/>
      <c r="AJ137"/>
      <c r="AK137"/>
      <c r="AL137"/>
      <c r="AM137"/>
      <c r="AN137"/>
      <c r="AO137" s="13"/>
      <c r="AP137" s="9"/>
    </row>
    <row r="138" spans="1:42" s="4" customFormat="1">
      <c r="A138" s="3"/>
      <c r="C138" s="3"/>
      <c r="F138" s="7"/>
      <c r="H138" s="7"/>
      <c r="I138" s="7"/>
      <c r="J138" s="7"/>
      <c r="K138" s="7"/>
      <c r="L138" s="7"/>
      <c r="M138" s="7"/>
      <c r="N138" s="15"/>
      <c r="P138" s="49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/>
      <c r="AJ138"/>
      <c r="AK138"/>
      <c r="AL138"/>
      <c r="AM138"/>
      <c r="AN138"/>
      <c r="AO138" s="13"/>
      <c r="AP138" s="9"/>
    </row>
    <row r="139" spans="1:42" s="4" customFormat="1">
      <c r="A139" s="3"/>
      <c r="C139" s="3"/>
      <c r="F139" s="7"/>
      <c r="H139" s="7"/>
      <c r="I139" s="7"/>
      <c r="J139" s="7"/>
      <c r="K139" s="7"/>
      <c r="L139" s="7"/>
      <c r="M139" s="7"/>
      <c r="N139" s="15"/>
      <c r="P139" s="49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/>
      <c r="AJ139"/>
      <c r="AK139"/>
      <c r="AL139"/>
      <c r="AM139"/>
      <c r="AN139"/>
      <c r="AO139" s="13"/>
      <c r="AP139" s="9"/>
    </row>
    <row r="140" spans="1:42" s="4" customFormat="1">
      <c r="A140" s="3"/>
      <c r="C140" s="3"/>
      <c r="F140" s="7"/>
      <c r="H140" s="7"/>
      <c r="I140" s="7"/>
      <c r="J140" s="7"/>
      <c r="K140" s="7"/>
      <c r="L140" s="7"/>
      <c r="M140" s="7"/>
      <c r="N140" s="15"/>
      <c r="P140" s="49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/>
      <c r="AJ140"/>
      <c r="AK140"/>
      <c r="AL140"/>
      <c r="AM140"/>
      <c r="AN140"/>
      <c r="AO140" s="13"/>
      <c r="AP140" s="9"/>
    </row>
    <row r="141" spans="1:42" s="4" customFormat="1">
      <c r="A141" s="3"/>
      <c r="C141" s="3"/>
      <c r="F141" s="7"/>
      <c r="H141" s="7"/>
      <c r="I141" s="7"/>
      <c r="J141" s="7"/>
      <c r="K141" s="7"/>
      <c r="L141" s="7"/>
      <c r="M141" s="7"/>
      <c r="N141" s="15"/>
      <c r="P141" s="49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/>
      <c r="AJ141"/>
      <c r="AK141"/>
      <c r="AL141"/>
      <c r="AM141"/>
      <c r="AN141"/>
      <c r="AO141" s="13"/>
      <c r="AP141" s="9"/>
    </row>
    <row r="142" spans="1:42" s="4" customFormat="1">
      <c r="A142" s="3"/>
      <c r="C142" s="3"/>
      <c r="F142" s="7"/>
      <c r="H142" s="7"/>
      <c r="I142" s="7"/>
      <c r="J142" s="7"/>
      <c r="K142" s="7"/>
      <c r="L142" s="7"/>
      <c r="M142" s="7"/>
      <c r="N142" s="15"/>
      <c r="P142" s="49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/>
      <c r="AJ142"/>
      <c r="AK142"/>
      <c r="AL142"/>
      <c r="AM142"/>
      <c r="AN142"/>
      <c r="AO142" s="13"/>
      <c r="AP142" s="9"/>
    </row>
    <row r="143" spans="1:42" s="4" customFormat="1">
      <c r="A143" s="3"/>
      <c r="C143" s="3"/>
      <c r="F143" s="7"/>
      <c r="H143" s="7"/>
      <c r="I143" s="7"/>
      <c r="J143" s="7"/>
      <c r="K143" s="7"/>
      <c r="L143" s="7"/>
      <c r="M143" s="7"/>
      <c r="N143" s="15"/>
      <c r="P143" s="49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/>
      <c r="AJ143"/>
      <c r="AK143"/>
      <c r="AL143"/>
      <c r="AM143"/>
      <c r="AN143"/>
      <c r="AO143" s="13"/>
      <c r="AP143" s="9"/>
    </row>
    <row r="144" spans="1:42" s="4" customFormat="1">
      <c r="A144" s="3"/>
      <c r="C144" s="3"/>
      <c r="F144" s="7"/>
      <c r="H144" s="7"/>
      <c r="I144" s="7"/>
      <c r="J144" s="7"/>
      <c r="K144" s="7"/>
      <c r="L144" s="7"/>
      <c r="M144" s="7"/>
      <c r="N144" s="15"/>
      <c r="P144" s="49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/>
      <c r="AJ144"/>
      <c r="AK144"/>
      <c r="AL144"/>
      <c r="AM144"/>
      <c r="AN144"/>
      <c r="AO144" s="13"/>
      <c r="AP144" s="9"/>
    </row>
    <row r="145" spans="1:42" s="4" customFormat="1">
      <c r="A145" s="3"/>
      <c r="C145" s="3"/>
      <c r="F145" s="7"/>
      <c r="H145" s="7"/>
      <c r="I145" s="7"/>
      <c r="J145" s="7"/>
      <c r="K145" s="7"/>
      <c r="L145" s="7"/>
      <c r="M145" s="7"/>
      <c r="N145" s="15"/>
      <c r="P145" s="49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/>
      <c r="AJ145"/>
      <c r="AK145"/>
      <c r="AL145"/>
      <c r="AM145"/>
      <c r="AN145"/>
      <c r="AO145" s="13"/>
      <c r="AP145" s="9"/>
    </row>
    <row r="146" spans="1:42" s="4" customFormat="1">
      <c r="A146" s="3"/>
      <c r="C146" s="3"/>
      <c r="F146" s="7"/>
      <c r="H146" s="7"/>
      <c r="I146" s="7"/>
      <c r="J146" s="7"/>
      <c r="K146" s="7"/>
      <c r="L146" s="7"/>
      <c r="M146" s="7"/>
      <c r="N146" s="15"/>
      <c r="P146" s="49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/>
      <c r="AJ146"/>
      <c r="AK146"/>
      <c r="AL146"/>
      <c r="AM146"/>
      <c r="AN146"/>
      <c r="AO146" s="13"/>
      <c r="AP146" s="9"/>
    </row>
    <row r="147" spans="1:42" s="4" customFormat="1">
      <c r="A147" s="3"/>
      <c r="C147" s="3"/>
      <c r="F147" s="7"/>
      <c r="H147" s="7"/>
      <c r="I147" s="7"/>
      <c r="J147" s="7"/>
      <c r="K147" s="7"/>
      <c r="L147" s="7"/>
      <c r="M147" s="7"/>
      <c r="N147" s="15"/>
      <c r="P147" s="49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/>
      <c r="AJ147"/>
      <c r="AK147"/>
      <c r="AL147"/>
      <c r="AM147"/>
      <c r="AN147"/>
      <c r="AO147" s="13"/>
      <c r="AP147" s="9"/>
    </row>
    <row r="148" spans="1:42" s="4" customFormat="1">
      <c r="A148" s="3"/>
      <c r="C148" s="3"/>
      <c r="F148" s="7"/>
      <c r="H148" s="7"/>
      <c r="I148" s="7"/>
      <c r="J148" s="7"/>
      <c r="K148" s="7"/>
      <c r="L148" s="7"/>
      <c r="M148" s="7"/>
      <c r="N148" s="15"/>
      <c r="P148" s="49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/>
      <c r="AJ148"/>
      <c r="AK148"/>
      <c r="AL148"/>
      <c r="AM148"/>
      <c r="AN148"/>
      <c r="AO148" s="13"/>
      <c r="AP148" s="9"/>
    </row>
    <row r="149" spans="1:42" s="4" customFormat="1">
      <c r="A149" s="3"/>
      <c r="C149" s="3"/>
      <c r="F149" s="7"/>
      <c r="H149" s="7"/>
      <c r="I149" s="7"/>
      <c r="J149" s="7"/>
      <c r="K149" s="7"/>
      <c r="L149" s="7"/>
      <c r="M149" s="7"/>
      <c r="N149" s="15"/>
      <c r="P149" s="49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/>
      <c r="AJ149"/>
      <c r="AK149"/>
      <c r="AL149"/>
      <c r="AM149"/>
      <c r="AN149"/>
      <c r="AO149" s="13"/>
      <c r="AP149" s="9"/>
    </row>
    <row r="150" spans="1:42" s="4" customFormat="1">
      <c r="A150" s="3"/>
      <c r="C150" s="3"/>
      <c r="F150" s="7"/>
      <c r="H150" s="7"/>
      <c r="I150" s="7"/>
      <c r="J150" s="7"/>
      <c r="K150" s="7"/>
      <c r="L150" s="7"/>
      <c r="M150" s="7"/>
      <c r="N150" s="15"/>
      <c r="P150" s="49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/>
      <c r="AJ150"/>
      <c r="AK150"/>
      <c r="AL150"/>
      <c r="AM150"/>
      <c r="AN150"/>
      <c r="AO150" s="13"/>
      <c r="AP150" s="9"/>
    </row>
    <row r="151" spans="1:42" s="4" customFormat="1">
      <c r="A151" s="3"/>
      <c r="C151" s="3"/>
      <c r="F151" s="7"/>
      <c r="H151" s="7"/>
      <c r="I151" s="7"/>
      <c r="J151" s="7"/>
      <c r="K151" s="7"/>
      <c r="L151" s="7"/>
      <c r="M151" s="7"/>
      <c r="N151" s="15"/>
      <c r="P151" s="49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/>
      <c r="AJ151"/>
      <c r="AK151"/>
      <c r="AL151"/>
      <c r="AM151"/>
      <c r="AN151"/>
      <c r="AO151" s="13"/>
      <c r="AP151" s="9"/>
    </row>
    <row r="152" spans="1:42" s="4" customFormat="1">
      <c r="A152" s="3"/>
      <c r="C152" s="3"/>
      <c r="F152" s="7"/>
      <c r="H152" s="7"/>
      <c r="I152" s="7"/>
      <c r="J152" s="7"/>
      <c r="K152" s="7"/>
      <c r="L152" s="7"/>
      <c r="M152" s="7"/>
      <c r="N152" s="15"/>
      <c r="P152" s="49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/>
      <c r="AJ152"/>
      <c r="AK152"/>
      <c r="AL152"/>
      <c r="AM152"/>
      <c r="AN152"/>
      <c r="AO152" s="13"/>
      <c r="AP152" s="9"/>
    </row>
    <row r="153" spans="1:42" s="4" customFormat="1">
      <c r="A153" s="3"/>
      <c r="C153" s="3"/>
      <c r="F153" s="7"/>
      <c r="H153" s="7"/>
      <c r="I153" s="7"/>
      <c r="J153" s="7"/>
      <c r="K153" s="7"/>
      <c r="L153" s="7"/>
      <c r="M153" s="7"/>
      <c r="N153" s="15"/>
      <c r="P153" s="49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/>
      <c r="AJ153"/>
      <c r="AK153"/>
      <c r="AL153"/>
      <c r="AM153"/>
      <c r="AN153"/>
      <c r="AO153" s="13"/>
      <c r="AP153" s="9"/>
    </row>
    <row r="154" spans="1:42" s="4" customFormat="1">
      <c r="A154" s="3"/>
      <c r="C154" s="3"/>
      <c r="F154" s="7"/>
      <c r="H154" s="7"/>
      <c r="I154" s="7"/>
      <c r="J154" s="7"/>
      <c r="K154" s="7"/>
      <c r="L154" s="7"/>
      <c r="M154" s="7"/>
      <c r="N154" s="15"/>
      <c r="P154" s="49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/>
      <c r="AJ154"/>
      <c r="AK154"/>
      <c r="AL154"/>
      <c r="AM154"/>
      <c r="AN154"/>
      <c r="AO154" s="13"/>
      <c r="AP154" s="9"/>
    </row>
    <row r="155" spans="1:42" s="4" customFormat="1">
      <c r="A155" s="3"/>
      <c r="C155" s="3"/>
      <c r="F155" s="7"/>
      <c r="H155" s="7"/>
      <c r="I155" s="7"/>
      <c r="J155" s="7"/>
      <c r="K155" s="7"/>
      <c r="L155" s="7"/>
      <c r="M155" s="7"/>
      <c r="N155" s="15"/>
      <c r="P155" s="49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/>
      <c r="AJ155"/>
      <c r="AK155"/>
      <c r="AL155"/>
      <c r="AM155"/>
      <c r="AN155"/>
      <c r="AO155" s="13"/>
      <c r="AP155" s="9"/>
    </row>
    <row r="156" spans="1:42" s="4" customFormat="1">
      <c r="A156" s="3"/>
      <c r="C156" s="3"/>
      <c r="F156" s="7"/>
      <c r="H156" s="7"/>
      <c r="I156" s="7"/>
      <c r="J156" s="7"/>
      <c r="K156" s="7"/>
      <c r="L156" s="7"/>
      <c r="M156" s="7"/>
      <c r="N156" s="15"/>
      <c r="P156" s="49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/>
      <c r="AJ156"/>
      <c r="AK156"/>
      <c r="AL156"/>
      <c r="AM156"/>
      <c r="AN156"/>
      <c r="AO156" s="13"/>
      <c r="AP156" s="9"/>
    </row>
    <row r="157" spans="1:42" s="4" customFormat="1">
      <c r="A157" s="3"/>
      <c r="C157" s="3"/>
      <c r="F157" s="7"/>
      <c r="H157" s="7"/>
      <c r="I157" s="7"/>
      <c r="J157" s="7"/>
      <c r="K157" s="7"/>
      <c r="L157" s="7"/>
      <c r="M157" s="7"/>
      <c r="N157" s="15"/>
      <c r="P157" s="49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/>
      <c r="AJ157"/>
      <c r="AK157"/>
      <c r="AL157"/>
      <c r="AM157"/>
      <c r="AN157"/>
      <c r="AO157" s="13"/>
      <c r="AP157" s="9"/>
    </row>
    <row r="158" spans="1:42" s="4" customFormat="1">
      <c r="A158" s="3"/>
      <c r="C158" s="3"/>
      <c r="F158" s="7"/>
      <c r="H158" s="7"/>
      <c r="I158" s="7"/>
      <c r="J158" s="7"/>
      <c r="K158" s="7"/>
      <c r="L158" s="7"/>
      <c r="M158" s="7"/>
      <c r="N158" s="15"/>
      <c r="P158" s="49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/>
      <c r="AJ158"/>
      <c r="AK158"/>
      <c r="AL158"/>
      <c r="AM158"/>
      <c r="AN158"/>
      <c r="AO158" s="13"/>
      <c r="AP158" s="9"/>
    </row>
    <row r="159" spans="1:42" s="4" customFormat="1">
      <c r="A159" s="3"/>
      <c r="C159" s="3"/>
      <c r="F159" s="7"/>
      <c r="H159" s="7"/>
      <c r="I159" s="7"/>
      <c r="J159" s="7"/>
      <c r="K159" s="7"/>
      <c r="L159" s="7"/>
      <c r="M159" s="7"/>
      <c r="N159" s="15"/>
      <c r="P159" s="49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/>
      <c r="AJ159"/>
      <c r="AK159"/>
      <c r="AL159"/>
      <c r="AM159"/>
      <c r="AN159"/>
      <c r="AO159" s="13"/>
      <c r="AP159" s="9"/>
    </row>
    <row r="160" spans="1:42" s="4" customFormat="1">
      <c r="A160" s="3"/>
      <c r="C160" s="3"/>
      <c r="F160" s="7"/>
      <c r="H160" s="7"/>
      <c r="I160" s="7"/>
      <c r="J160" s="7"/>
      <c r="K160" s="7"/>
      <c r="L160" s="7"/>
      <c r="M160" s="7"/>
      <c r="N160" s="15"/>
      <c r="P160" s="49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/>
      <c r="AJ160"/>
      <c r="AK160"/>
      <c r="AL160"/>
      <c r="AM160"/>
      <c r="AN160"/>
      <c r="AO160" s="13"/>
      <c r="AP160" s="9"/>
    </row>
    <row r="161" spans="1:42" s="4" customFormat="1">
      <c r="A161" s="3"/>
      <c r="C161" s="3"/>
      <c r="F161" s="7"/>
      <c r="H161" s="7"/>
      <c r="I161" s="7"/>
      <c r="J161" s="7"/>
      <c r="K161" s="7"/>
      <c r="L161" s="7"/>
      <c r="M161" s="7"/>
      <c r="N161" s="15"/>
      <c r="P161" s="49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/>
      <c r="AJ161"/>
      <c r="AK161"/>
      <c r="AL161"/>
      <c r="AM161"/>
      <c r="AN161"/>
      <c r="AO161" s="13"/>
      <c r="AP161" s="9"/>
    </row>
    <row r="162" spans="1:42" s="4" customFormat="1">
      <c r="A162" s="3"/>
      <c r="C162" s="3"/>
      <c r="F162" s="7"/>
      <c r="H162" s="7"/>
      <c r="I162" s="7"/>
      <c r="J162" s="7"/>
      <c r="K162" s="7"/>
      <c r="L162" s="7"/>
      <c r="M162" s="7"/>
      <c r="N162" s="15"/>
      <c r="P162" s="49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/>
      <c r="AJ162"/>
      <c r="AK162"/>
      <c r="AL162"/>
      <c r="AM162"/>
      <c r="AN162"/>
      <c r="AO162" s="13"/>
      <c r="AP162" s="9"/>
    </row>
    <row r="163" spans="1:42" s="4" customFormat="1">
      <c r="A163" s="3"/>
      <c r="C163" s="3"/>
      <c r="F163" s="7"/>
      <c r="H163" s="7"/>
      <c r="I163" s="7"/>
      <c r="J163" s="7"/>
      <c r="K163" s="7"/>
      <c r="L163" s="7"/>
      <c r="M163" s="7"/>
      <c r="N163" s="15"/>
      <c r="P163" s="49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/>
      <c r="AJ163"/>
      <c r="AK163"/>
      <c r="AL163"/>
      <c r="AM163"/>
      <c r="AN163"/>
      <c r="AO163" s="13"/>
      <c r="AP163" s="9"/>
    </row>
    <row r="164" spans="1:42" s="4" customFormat="1">
      <c r="A164" s="3"/>
      <c r="C164" s="3"/>
      <c r="F164" s="7"/>
      <c r="H164" s="7"/>
      <c r="I164" s="7"/>
      <c r="J164" s="7"/>
      <c r="K164" s="7"/>
      <c r="L164" s="7"/>
      <c r="M164" s="7"/>
      <c r="N164" s="15"/>
      <c r="P164" s="49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/>
      <c r="AJ164"/>
      <c r="AK164"/>
      <c r="AL164"/>
      <c r="AM164"/>
      <c r="AN164"/>
      <c r="AO164" s="13"/>
      <c r="AP164" s="9"/>
    </row>
    <row r="165" spans="1:42" s="4" customFormat="1">
      <c r="A165" s="3"/>
      <c r="C165" s="3"/>
      <c r="F165" s="7"/>
      <c r="H165" s="7"/>
      <c r="I165" s="7"/>
      <c r="J165" s="7"/>
      <c r="K165" s="7"/>
      <c r="L165" s="7"/>
      <c r="M165" s="7"/>
      <c r="N165" s="15"/>
      <c r="P165" s="49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/>
      <c r="AJ165"/>
      <c r="AK165"/>
      <c r="AL165"/>
      <c r="AM165"/>
      <c r="AN165"/>
      <c r="AO165" s="13"/>
      <c r="AP165" s="9"/>
    </row>
    <row r="166" spans="1:42" s="4" customFormat="1">
      <c r="A166" s="3"/>
      <c r="C166" s="3"/>
      <c r="F166" s="7"/>
      <c r="H166" s="7"/>
      <c r="I166" s="7"/>
      <c r="J166" s="7"/>
      <c r="K166" s="7"/>
      <c r="L166" s="7"/>
      <c r="M166" s="7"/>
      <c r="N166" s="15"/>
      <c r="P166" s="49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/>
      <c r="AJ166"/>
      <c r="AK166"/>
      <c r="AL166"/>
      <c r="AM166"/>
      <c r="AN166"/>
      <c r="AO166" s="13"/>
      <c r="AP166" s="9"/>
    </row>
    <row r="167" spans="1:42" s="4" customFormat="1">
      <c r="A167" s="3"/>
      <c r="C167" s="3"/>
      <c r="F167" s="7"/>
      <c r="H167" s="7"/>
      <c r="I167" s="7"/>
      <c r="J167" s="7"/>
      <c r="K167" s="7"/>
      <c r="L167" s="7"/>
      <c r="M167" s="7"/>
      <c r="N167" s="15"/>
      <c r="P167" s="49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/>
      <c r="AJ167"/>
      <c r="AK167"/>
      <c r="AL167"/>
      <c r="AM167"/>
      <c r="AN167"/>
      <c r="AO167" s="13"/>
      <c r="AP167" s="9"/>
    </row>
    <row r="168" spans="1:42" s="4" customFormat="1">
      <c r="A168" s="3"/>
      <c r="C168" s="3"/>
      <c r="F168" s="7"/>
      <c r="H168" s="7"/>
      <c r="I168" s="7"/>
      <c r="J168" s="7"/>
      <c r="K168" s="7"/>
      <c r="L168" s="7"/>
      <c r="M168" s="7"/>
      <c r="N168" s="15"/>
      <c r="P168" s="49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/>
      <c r="AJ168"/>
      <c r="AK168"/>
      <c r="AL168"/>
      <c r="AM168"/>
      <c r="AN168"/>
      <c r="AO168" s="13"/>
      <c r="AP168" s="9"/>
    </row>
    <row r="169" spans="1:42" s="4" customFormat="1">
      <c r="A169" s="3"/>
      <c r="C169" s="3"/>
      <c r="F169" s="7"/>
      <c r="H169" s="7"/>
      <c r="I169" s="7"/>
      <c r="J169" s="7"/>
      <c r="K169" s="7"/>
      <c r="L169" s="7"/>
      <c r="M169" s="7"/>
      <c r="N169" s="15"/>
      <c r="P169" s="49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/>
      <c r="AJ169"/>
      <c r="AK169"/>
      <c r="AL169"/>
      <c r="AM169"/>
      <c r="AN169"/>
      <c r="AO169" s="13"/>
      <c r="AP169" s="9"/>
    </row>
    <row r="170" spans="1:42" s="4" customFormat="1">
      <c r="A170" s="3"/>
      <c r="C170" s="3"/>
      <c r="F170" s="7"/>
      <c r="H170" s="7"/>
      <c r="I170" s="7"/>
      <c r="J170" s="7"/>
      <c r="K170" s="7"/>
      <c r="L170" s="7"/>
      <c r="M170" s="7"/>
      <c r="N170" s="15"/>
      <c r="P170" s="49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/>
      <c r="AJ170"/>
      <c r="AK170"/>
      <c r="AL170"/>
      <c r="AM170"/>
      <c r="AN170"/>
      <c r="AO170" s="13"/>
      <c r="AP170" s="9"/>
    </row>
    <row r="171" spans="1:42" s="4" customFormat="1">
      <c r="A171" s="3"/>
      <c r="C171" s="3"/>
      <c r="F171" s="7"/>
      <c r="H171" s="7"/>
      <c r="I171" s="7"/>
      <c r="J171" s="7"/>
      <c r="K171" s="7"/>
      <c r="L171" s="7"/>
      <c r="M171" s="7"/>
      <c r="N171" s="15"/>
      <c r="P171" s="49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/>
      <c r="AJ171"/>
      <c r="AK171"/>
      <c r="AL171"/>
      <c r="AM171"/>
      <c r="AN171"/>
      <c r="AO171" s="13"/>
      <c r="AP171" s="9"/>
    </row>
    <row r="172" spans="1:42" s="4" customFormat="1">
      <c r="A172" s="3"/>
      <c r="C172" s="3"/>
      <c r="F172" s="7"/>
      <c r="H172" s="7"/>
      <c r="I172" s="7"/>
      <c r="J172" s="7"/>
      <c r="K172" s="7"/>
      <c r="L172" s="7"/>
      <c r="M172" s="7"/>
      <c r="N172" s="15"/>
      <c r="P172" s="49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/>
      <c r="AJ172"/>
      <c r="AK172"/>
      <c r="AL172"/>
      <c r="AM172"/>
      <c r="AN172"/>
      <c r="AO172" s="13"/>
      <c r="AP172" s="9"/>
    </row>
    <row r="173" spans="1:42" s="4" customFormat="1">
      <c r="A173" s="3"/>
      <c r="C173" s="3"/>
      <c r="F173" s="7"/>
      <c r="H173" s="7"/>
      <c r="I173" s="7"/>
      <c r="J173" s="7"/>
      <c r="K173" s="7"/>
      <c r="L173" s="7"/>
      <c r="M173" s="7"/>
      <c r="N173" s="15"/>
      <c r="P173" s="49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/>
      <c r="AJ173"/>
      <c r="AK173"/>
      <c r="AL173"/>
      <c r="AM173"/>
      <c r="AN173"/>
      <c r="AO173" s="13"/>
      <c r="AP173" s="9"/>
    </row>
    <row r="174" spans="1:42" s="4" customFormat="1">
      <c r="A174" s="3"/>
      <c r="C174" s="3"/>
      <c r="F174" s="7"/>
      <c r="H174" s="7"/>
      <c r="I174" s="7"/>
      <c r="J174" s="7"/>
      <c r="K174" s="7"/>
      <c r="L174" s="7"/>
      <c r="M174" s="7"/>
      <c r="N174" s="15"/>
      <c r="P174" s="49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/>
      <c r="AJ174"/>
      <c r="AK174"/>
      <c r="AL174"/>
      <c r="AM174"/>
      <c r="AN174"/>
      <c r="AO174" s="13"/>
      <c r="AP174" s="9"/>
    </row>
    <row r="175" spans="1:42" s="4" customFormat="1">
      <c r="A175" s="3"/>
      <c r="C175" s="3"/>
      <c r="F175" s="7"/>
      <c r="H175" s="7"/>
      <c r="I175" s="7"/>
      <c r="J175" s="7"/>
      <c r="K175" s="7"/>
      <c r="L175" s="7"/>
      <c r="M175" s="7"/>
      <c r="N175" s="15"/>
      <c r="P175" s="49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/>
      <c r="AJ175"/>
      <c r="AK175"/>
      <c r="AL175"/>
      <c r="AM175"/>
      <c r="AN175"/>
      <c r="AO175" s="13"/>
      <c r="AP175" s="9"/>
    </row>
    <row r="176" spans="1:42" s="4" customFormat="1">
      <c r="A176" s="3"/>
      <c r="C176" s="3"/>
      <c r="F176" s="7"/>
      <c r="H176" s="7"/>
      <c r="I176" s="7"/>
      <c r="J176" s="7"/>
      <c r="K176" s="7"/>
      <c r="L176" s="7"/>
      <c r="M176" s="7"/>
      <c r="N176" s="15"/>
      <c r="P176" s="49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/>
      <c r="AJ176"/>
      <c r="AK176"/>
      <c r="AL176"/>
      <c r="AM176"/>
      <c r="AN176"/>
      <c r="AO176" s="13"/>
      <c r="AP176" s="9"/>
    </row>
    <row r="177" spans="1:42" s="4" customFormat="1">
      <c r="A177" s="3"/>
      <c r="C177" s="3"/>
      <c r="F177" s="7"/>
      <c r="H177" s="7"/>
      <c r="I177" s="7"/>
      <c r="J177" s="7"/>
      <c r="K177" s="7"/>
      <c r="L177" s="7"/>
      <c r="M177" s="7"/>
      <c r="N177" s="15"/>
      <c r="P177" s="49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/>
      <c r="AJ177"/>
      <c r="AK177"/>
      <c r="AL177"/>
      <c r="AM177"/>
      <c r="AN177"/>
      <c r="AO177" s="13"/>
      <c r="AP177" s="9"/>
    </row>
    <row r="178" spans="1:42" s="4" customFormat="1">
      <c r="A178" s="3"/>
      <c r="C178" s="3"/>
      <c r="F178" s="7"/>
      <c r="H178" s="7"/>
      <c r="I178" s="7"/>
      <c r="J178" s="7"/>
      <c r="K178" s="7"/>
      <c r="L178" s="7"/>
      <c r="M178" s="7"/>
      <c r="N178" s="15"/>
      <c r="P178" s="49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/>
      <c r="AJ178"/>
      <c r="AK178"/>
      <c r="AL178"/>
      <c r="AM178"/>
      <c r="AN178"/>
      <c r="AO178" s="13"/>
      <c r="AP178" s="9"/>
    </row>
    <row r="179" spans="1:42" s="4" customFormat="1">
      <c r="A179" s="3"/>
      <c r="C179" s="3"/>
      <c r="F179" s="7"/>
      <c r="H179" s="7"/>
      <c r="I179" s="7"/>
      <c r="J179" s="7"/>
      <c r="K179" s="7"/>
      <c r="L179" s="7"/>
      <c r="M179" s="7"/>
      <c r="N179" s="15"/>
      <c r="P179" s="49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/>
      <c r="AJ179"/>
      <c r="AK179"/>
      <c r="AL179"/>
      <c r="AM179"/>
      <c r="AN179"/>
      <c r="AO179" s="13"/>
      <c r="AP179" s="9"/>
    </row>
    <row r="180" spans="1:42" s="4" customFormat="1">
      <c r="A180" s="3"/>
      <c r="C180" s="3"/>
      <c r="F180" s="7"/>
      <c r="H180" s="7"/>
      <c r="I180" s="7"/>
      <c r="J180" s="7"/>
      <c r="K180" s="7"/>
      <c r="L180" s="7"/>
      <c r="M180" s="7"/>
      <c r="N180" s="15"/>
      <c r="P180" s="49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/>
      <c r="AJ180"/>
      <c r="AK180"/>
      <c r="AL180"/>
      <c r="AM180"/>
      <c r="AN180"/>
      <c r="AO180" s="13"/>
      <c r="AP180" s="9"/>
    </row>
    <row r="181" spans="1:42" s="4" customFormat="1">
      <c r="A181" s="3"/>
      <c r="C181" s="3"/>
      <c r="F181" s="7"/>
      <c r="H181" s="7"/>
      <c r="I181" s="7"/>
      <c r="J181" s="7"/>
      <c r="K181" s="7"/>
      <c r="L181" s="7"/>
      <c r="M181" s="7"/>
      <c r="N181" s="15"/>
      <c r="P181" s="49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/>
      <c r="AJ181"/>
      <c r="AK181"/>
      <c r="AL181"/>
      <c r="AM181"/>
      <c r="AN181"/>
      <c r="AO181" s="13"/>
      <c r="AP181" s="9"/>
    </row>
    <row r="182" spans="1:42" s="4" customFormat="1">
      <c r="A182" s="3"/>
      <c r="C182" s="3"/>
      <c r="F182" s="7"/>
      <c r="H182" s="7"/>
      <c r="I182" s="7"/>
      <c r="J182" s="7"/>
      <c r="K182" s="7"/>
      <c r="L182" s="7"/>
      <c r="M182" s="7"/>
      <c r="N182" s="15"/>
      <c r="P182" s="49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/>
      <c r="AJ182"/>
      <c r="AK182"/>
      <c r="AL182"/>
      <c r="AM182"/>
      <c r="AN182"/>
      <c r="AO182" s="13"/>
      <c r="AP182" s="9"/>
    </row>
    <row r="183" spans="1:42" s="4" customFormat="1">
      <c r="A183" s="3"/>
      <c r="C183" s="3"/>
      <c r="F183" s="7"/>
      <c r="H183" s="7"/>
      <c r="I183" s="7"/>
      <c r="J183" s="7"/>
      <c r="K183" s="7"/>
      <c r="L183" s="7"/>
      <c r="M183" s="7"/>
      <c r="N183" s="15"/>
      <c r="P183" s="49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/>
      <c r="AJ183"/>
      <c r="AK183"/>
      <c r="AL183"/>
      <c r="AM183"/>
      <c r="AN183"/>
      <c r="AO183" s="13"/>
      <c r="AP183" s="9"/>
    </row>
    <row r="184" spans="1:42" s="4" customFormat="1">
      <c r="A184" s="3"/>
      <c r="C184" s="3"/>
      <c r="F184" s="7"/>
      <c r="H184" s="7"/>
      <c r="I184" s="7"/>
      <c r="J184" s="7"/>
      <c r="K184" s="7"/>
      <c r="L184" s="7"/>
      <c r="M184" s="7"/>
      <c r="N184" s="15"/>
      <c r="P184" s="49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/>
      <c r="AJ184"/>
      <c r="AK184"/>
      <c r="AL184"/>
      <c r="AM184"/>
      <c r="AN184"/>
      <c r="AO184" s="13"/>
      <c r="AP184" s="9"/>
    </row>
    <row r="185" spans="1:42" s="4" customFormat="1">
      <c r="A185" s="3"/>
      <c r="C185" s="3"/>
      <c r="F185" s="7"/>
      <c r="H185" s="7"/>
      <c r="I185" s="7"/>
      <c r="J185" s="7"/>
      <c r="K185" s="7"/>
      <c r="L185" s="7"/>
      <c r="M185" s="7"/>
      <c r="N185" s="15"/>
      <c r="P185" s="49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/>
      <c r="AJ185"/>
      <c r="AK185"/>
      <c r="AL185"/>
      <c r="AM185"/>
      <c r="AN185"/>
      <c r="AO185" s="13"/>
      <c r="AP185" s="9"/>
    </row>
    <row r="186" spans="1:42" s="4" customFormat="1">
      <c r="A186" s="3"/>
      <c r="C186" s="3"/>
      <c r="F186" s="7"/>
      <c r="H186" s="7"/>
      <c r="I186" s="7"/>
      <c r="J186" s="7"/>
      <c r="K186" s="7"/>
      <c r="L186" s="7"/>
      <c r="M186" s="7"/>
      <c r="N186" s="15"/>
      <c r="P186" s="49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/>
      <c r="AJ186"/>
      <c r="AK186"/>
      <c r="AL186"/>
      <c r="AM186"/>
      <c r="AN186"/>
      <c r="AO186" s="13"/>
      <c r="AP186" s="9"/>
    </row>
    <row r="187" spans="1:42" s="4" customFormat="1">
      <c r="A187" s="3"/>
      <c r="C187" s="3"/>
      <c r="F187" s="7"/>
      <c r="H187" s="7"/>
      <c r="I187" s="7"/>
      <c r="J187" s="7"/>
      <c r="K187" s="7"/>
      <c r="L187" s="7"/>
      <c r="M187" s="7"/>
      <c r="N187" s="15"/>
      <c r="P187" s="49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/>
      <c r="AJ187"/>
      <c r="AK187"/>
      <c r="AL187"/>
      <c r="AM187"/>
      <c r="AN187"/>
      <c r="AO187" s="13"/>
      <c r="AP187" s="9"/>
    </row>
    <row r="188" spans="1:42" s="4" customFormat="1">
      <c r="A188" s="3"/>
      <c r="C188" s="3"/>
      <c r="F188" s="7"/>
      <c r="H188" s="7"/>
      <c r="I188" s="7"/>
      <c r="J188" s="7"/>
      <c r="K188" s="7"/>
      <c r="L188" s="7"/>
      <c r="M188" s="7"/>
      <c r="N188" s="15"/>
      <c r="P188" s="49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/>
      <c r="AJ188"/>
      <c r="AK188"/>
      <c r="AL188"/>
      <c r="AM188"/>
      <c r="AN188"/>
      <c r="AO188" s="13"/>
      <c r="AP188" s="9"/>
    </row>
    <row r="189" spans="1:42" s="4" customFormat="1">
      <c r="A189" s="3"/>
      <c r="C189" s="3"/>
      <c r="F189" s="7"/>
      <c r="H189" s="7"/>
      <c r="I189" s="7"/>
      <c r="J189" s="7"/>
      <c r="K189" s="7"/>
      <c r="L189" s="7"/>
      <c r="M189" s="7"/>
      <c r="N189" s="15"/>
      <c r="P189" s="49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/>
      <c r="AJ189"/>
      <c r="AK189"/>
      <c r="AL189"/>
      <c r="AM189"/>
      <c r="AN189"/>
      <c r="AO189" s="13"/>
      <c r="AP189" s="9"/>
    </row>
    <row r="190" spans="1:42" s="4" customFormat="1">
      <c r="A190" s="3"/>
      <c r="C190" s="3"/>
      <c r="F190" s="7"/>
      <c r="H190" s="7"/>
      <c r="I190" s="7"/>
      <c r="J190" s="7"/>
      <c r="K190" s="7"/>
      <c r="L190" s="7"/>
      <c r="M190" s="7"/>
      <c r="N190" s="15"/>
      <c r="P190" s="49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/>
      <c r="AJ190"/>
      <c r="AK190"/>
      <c r="AL190"/>
      <c r="AM190"/>
      <c r="AN190"/>
      <c r="AO190" s="13"/>
      <c r="AP190" s="9"/>
    </row>
    <row r="191" spans="1:42" s="4" customFormat="1">
      <c r="A191" s="3"/>
      <c r="C191" s="3"/>
      <c r="F191" s="7"/>
      <c r="H191" s="7"/>
      <c r="I191" s="7"/>
      <c r="J191" s="7"/>
      <c r="K191" s="7"/>
      <c r="L191" s="7"/>
      <c r="M191" s="7"/>
      <c r="N191" s="15"/>
      <c r="P191" s="49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/>
      <c r="AJ191"/>
      <c r="AK191"/>
      <c r="AL191"/>
      <c r="AM191"/>
      <c r="AN191"/>
      <c r="AO191" s="13"/>
      <c r="AP191" s="9"/>
    </row>
    <row r="192" spans="1:42" s="4" customFormat="1">
      <c r="A192" s="3"/>
      <c r="C192" s="3"/>
      <c r="F192" s="7"/>
      <c r="H192" s="7"/>
      <c r="I192" s="7"/>
      <c r="J192" s="7"/>
      <c r="K192" s="7"/>
      <c r="L192" s="7"/>
      <c r="M192" s="7"/>
      <c r="N192" s="15"/>
      <c r="P192" s="49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/>
      <c r="AJ192"/>
      <c r="AK192"/>
      <c r="AL192"/>
      <c r="AM192"/>
      <c r="AN192"/>
      <c r="AO192" s="13"/>
      <c r="AP192" s="9"/>
    </row>
    <row r="193" spans="1:42" s="4" customFormat="1">
      <c r="A193" s="3"/>
      <c r="C193" s="3"/>
      <c r="F193" s="7"/>
      <c r="H193" s="7"/>
      <c r="I193" s="7"/>
      <c r="J193" s="7"/>
      <c r="K193" s="7"/>
      <c r="L193" s="7"/>
      <c r="M193" s="7"/>
      <c r="N193" s="15"/>
      <c r="P193" s="49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/>
      <c r="AJ193"/>
      <c r="AK193"/>
      <c r="AL193"/>
      <c r="AM193"/>
      <c r="AN193"/>
      <c r="AO193" s="13"/>
      <c r="AP193" s="9"/>
    </row>
    <row r="194" spans="1:42" s="4" customFormat="1">
      <c r="A194" s="3"/>
      <c r="C194" s="3"/>
      <c r="F194" s="7"/>
      <c r="H194" s="7"/>
      <c r="I194" s="7"/>
      <c r="J194" s="7"/>
      <c r="K194" s="7"/>
      <c r="L194" s="7"/>
      <c r="M194" s="7"/>
      <c r="N194" s="15"/>
      <c r="P194" s="49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/>
      <c r="AJ194"/>
      <c r="AK194"/>
      <c r="AL194"/>
      <c r="AM194"/>
      <c r="AN194"/>
      <c r="AO194" s="13"/>
      <c r="AP194" s="9"/>
    </row>
    <row r="195" spans="1:42" s="4" customFormat="1">
      <c r="A195" s="3"/>
      <c r="C195" s="3"/>
      <c r="F195" s="7"/>
      <c r="H195" s="7"/>
      <c r="I195" s="7"/>
      <c r="J195" s="7"/>
      <c r="K195" s="7"/>
      <c r="L195" s="7"/>
      <c r="M195" s="7"/>
      <c r="N195" s="15"/>
      <c r="P195" s="49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/>
      <c r="AJ195"/>
      <c r="AK195"/>
      <c r="AL195"/>
      <c r="AM195"/>
      <c r="AN195"/>
      <c r="AO195" s="13"/>
      <c r="AP195" s="9"/>
    </row>
    <row r="196" spans="1:42" s="4" customFormat="1">
      <c r="A196" s="3"/>
      <c r="C196" s="3"/>
      <c r="F196" s="7"/>
      <c r="H196" s="7"/>
      <c r="I196" s="7"/>
      <c r="J196" s="7"/>
      <c r="K196" s="7"/>
      <c r="L196" s="7"/>
      <c r="M196" s="7"/>
      <c r="N196" s="15"/>
      <c r="P196" s="49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/>
      <c r="AJ196"/>
      <c r="AK196"/>
      <c r="AL196"/>
      <c r="AM196"/>
      <c r="AN196"/>
      <c r="AO196" s="13"/>
      <c r="AP196" s="9"/>
    </row>
    <row r="197" spans="1:42" s="4" customFormat="1">
      <c r="A197" s="3"/>
      <c r="C197" s="3"/>
      <c r="F197" s="7"/>
      <c r="H197" s="7"/>
      <c r="I197" s="7"/>
      <c r="J197" s="7"/>
      <c r="K197" s="7"/>
      <c r="L197" s="7"/>
      <c r="M197" s="7"/>
      <c r="N197" s="15"/>
      <c r="P197" s="49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/>
      <c r="AJ197"/>
      <c r="AK197"/>
      <c r="AL197"/>
      <c r="AM197"/>
      <c r="AN197"/>
      <c r="AO197" s="13"/>
      <c r="AP197" s="9"/>
    </row>
    <row r="198" spans="1:42" s="4" customFormat="1">
      <c r="A198" s="3"/>
      <c r="C198" s="3"/>
      <c r="F198" s="7"/>
      <c r="H198" s="7"/>
      <c r="I198" s="7"/>
      <c r="J198" s="7"/>
      <c r="K198" s="7"/>
      <c r="L198" s="7"/>
      <c r="M198" s="7"/>
      <c r="N198" s="15"/>
      <c r="P198" s="49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/>
      <c r="AJ198"/>
      <c r="AK198"/>
      <c r="AL198"/>
      <c r="AM198"/>
      <c r="AN198"/>
      <c r="AO198" s="13"/>
      <c r="AP198" s="9"/>
    </row>
    <row r="199" spans="1:42" s="4" customFormat="1">
      <c r="A199" s="3"/>
      <c r="C199" s="3"/>
      <c r="F199" s="7"/>
      <c r="H199" s="7"/>
      <c r="I199" s="7"/>
      <c r="J199" s="7"/>
      <c r="K199" s="7"/>
      <c r="L199" s="7"/>
      <c r="M199" s="7"/>
      <c r="N199" s="15"/>
      <c r="P199" s="49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/>
      <c r="AJ199"/>
      <c r="AK199"/>
      <c r="AL199"/>
      <c r="AM199"/>
      <c r="AN199"/>
      <c r="AO199" s="13"/>
      <c r="AP199" s="9"/>
    </row>
    <row r="200" spans="1:42" s="4" customFormat="1">
      <c r="A200" s="3"/>
      <c r="C200" s="3"/>
      <c r="F200" s="7"/>
      <c r="H200" s="7"/>
      <c r="I200" s="7"/>
      <c r="J200" s="7"/>
      <c r="K200" s="7"/>
      <c r="L200" s="7"/>
      <c r="M200" s="7"/>
      <c r="N200" s="15"/>
      <c r="P200" s="49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/>
      <c r="AJ200"/>
      <c r="AK200"/>
      <c r="AL200"/>
      <c r="AM200"/>
      <c r="AN200"/>
      <c r="AO200" s="13"/>
      <c r="AP200" s="9"/>
    </row>
    <row r="201" spans="1:42" s="4" customFormat="1">
      <c r="A201" s="3"/>
      <c r="C201" s="3"/>
      <c r="F201" s="7"/>
      <c r="H201" s="7"/>
      <c r="I201" s="7"/>
      <c r="J201" s="7"/>
      <c r="K201" s="7"/>
      <c r="L201" s="7"/>
      <c r="M201" s="7"/>
      <c r="N201" s="15"/>
      <c r="P201" s="49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/>
      <c r="AJ201"/>
      <c r="AK201"/>
      <c r="AL201"/>
      <c r="AM201"/>
      <c r="AN201"/>
      <c r="AO201" s="13"/>
      <c r="AP201" s="9"/>
    </row>
    <row r="202" spans="1:42" s="4" customFormat="1">
      <c r="A202" s="3"/>
      <c r="C202" s="3"/>
      <c r="F202" s="7"/>
      <c r="H202" s="7"/>
      <c r="I202" s="7"/>
      <c r="J202" s="7"/>
      <c r="K202" s="7"/>
      <c r="L202" s="7"/>
      <c r="M202" s="7"/>
      <c r="N202" s="15"/>
      <c r="P202" s="49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/>
      <c r="AJ202"/>
      <c r="AK202"/>
      <c r="AL202"/>
      <c r="AM202"/>
      <c r="AN202"/>
      <c r="AO202" s="13"/>
      <c r="AP202" s="9"/>
    </row>
    <row r="203" spans="1:42" s="4" customFormat="1">
      <c r="A203" s="3"/>
      <c r="C203" s="3"/>
      <c r="F203" s="7"/>
      <c r="H203" s="7"/>
      <c r="I203" s="7"/>
      <c r="J203" s="7"/>
      <c r="K203" s="7"/>
      <c r="L203" s="7"/>
      <c r="M203" s="7"/>
      <c r="N203" s="15"/>
      <c r="P203" s="49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/>
      <c r="AJ203"/>
      <c r="AK203"/>
      <c r="AL203"/>
      <c r="AM203"/>
      <c r="AN203"/>
      <c r="AO203" s="13"/>
      <c r="AP203" s="9"/>
    </row>
    <row r="204" spans="1:42" s="4" customFormat="1">
      <c r="A204" s="3"/>
      <c r="C204" s="3"/>
      <c r="F204" s="7"/>
      <c r="H204" s="7"/>
      <c r="I204" s="7"/>
      <c r="J204" s="7"/>
      <c r="K204" s="7"/>
      <c r="L204" s="7"/>
      <c r="M204" s="7"/>
      <c r="N204" s="15"/>
      <c r="P204" s="49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/>
      <c r="AJ204"/>
      <c r="AK204"/>
      <c r="AL204"/>
      <c r="AM204"/>
      <c r="AN204"/>
      <c r="AO204" s="13"/>
      <c r="AP204" s="9"/>
    </row>
    <row r="205" spans="1:42" s="4" customFormat="1">
      <c r="A205" s="3"/>
      <c r="C205" s="3"/>
      <c r="F205" s="7"/>
      <c r="H205" s="7"/>
      <c r="I205" s="7"/>
      <c r="J205" s="7"/>
      <c r="K205" s="7"/>
      <c r="L205" s="7"/>
      <c r="M205" s="7"/>
      <c r="N205" s="15"/>
      <c r="P205" s="49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/>
      <c r="AJ205"/>
      <c r="AK205"/>
      <c r="AL205"/>
      <c r="AM205"/>
      <c r="AN205"/>
      <c r="AO205" s="13"/>
      <c r="AP205" s="9"/>
    </row>
    <row r="206" spans="1:42" s="4" customFormat="1">
      <c r="A206" s="3"/>
      <c r="C206" s="3"/>
      <c r="F206" s="7"/>
      <c r="H206" s="7"/>
      <c r="I206" s="7"/>
      <c r="J206" s="7"/>
      <c r="K206" s="7"/>
      <c r="L206" s="7"/>
      <c r="M206" s="7"/>
      <c r="N206" s="15"/>
      <c r="P206" s="49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/>
      <c r="AJ206"/>
      <c r="AK206"/>
      <c r="AL206"/>
      <c r="AM206"/>
      <c r="AN206"/>
      <c r="AO206" s="13"/>
      <c r="AP206" s="9"/>
    </row>
    <row r="207" spans="1:42" s="4" customFormat="1">
      <c r="A207" s="3"/>
      <c r="C207" s="3"/>
      <c r="F207" s="7"/>
      <c r="H207" s="7"/>
      <c r="I207" s="7"/>
      <c r="J207" s="7"/>
      <c r="K207" s="7"/>
      <c r="L207" s="7"/>
      <c r="M207" s="7"/>
      <c r="N207" s="15"/>
      <c r="P207" s="49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/>
      <c r="AJ207"/>
      <c r="AK207"/>
      <c r="AL207"/>
      <c r="AM207"/>
      <c r="AN207"/>
      <c r="AO207" s="13"/>
      <c r="AP207" s="9"/>
    </row>
    <row r="208" spans="1:42" s="4" customFormat="1">
      <c r="A208" s="3"/>
      <c r="C208" s="3"/>
      <c r="F208" s="7"/>
      <c r="H208" s="7"/>
      <c r="I208" s="7"/>
      <c r="J208" s="7"/>
      <c r="K208" s="7"/>
      <c r="L208" s="7"/>
      <c r="M208" s="7"/>
      <c r="N208" s="15"/>
      <c r="P208" s="49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/>
      <c r="AJ208"/>
      <c r="AK208"/>
      <c r="AL208"/>
      <c r="AM208"/>
      <c r="AN208"/>
      <c r="AO208" s="13"/>
      <c r="AP208" s="9"/>
    </row>
    <row r="209" spans="1:42" s="4" customFormat="1">
      <c r="A209" s="3"/>
      <c r="C209" s="3"/>
      <c r="F209" s="7"/>
      <c r="H209" s="7"/>
      <c r="I209" s="7"/>
      <c r="J209" s="7"/>
      <c r="K209" s="7"/>
      <c r="L209" s="7"/>
      <c r="M209" s="7"/>
      <c r="N209" s="15"/>
      <c r="P209" s="49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/>
      <c r="AJ209"/>
      <c r="AK209"/>
      <c r="AL209"/>
      <c r="AM209"/>
      <c r="AN209"/>
      <c r="AO209" s="13"/>
      <c r="AP209" s="9"/>
    </row>
    <row r="210" spans="1:42" s="4" customFormat="1">
      <c r="A210" s="3"/>
      <c r="C210" s="3"/>
      <c r="F210" s="7"/>
      <c r="H210" s="7"/>
      <c r="I210" s="7"/>
      <c r="J210" s="7"/>
      <c r="K210" s="7"/>
      <c r="L210" s="7"/>
      <c r="M210" s="7"/>
      <c r="N210" s="15"/>
      <c r="P210" s="49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/>
      <c r="AJ210"/>
      <c r="AK210"/>
      <c r="AL210"/>
      <c r="AM210"/>
      <c r="AN210"/>
      <c r="AO210" s="13"/>
      <c r="AP210" s="9"/>
    </row>
    <row r="211" spans="1:42" s="4" customFormat="1">
      <c r="A211" s="3"/>
      <c r="C211" s="3"/>
      <c r="F211" s="7"/>
      <c r="H211" s="7"/>
      <c r="I211" s="7"/>
      <c r="J211" s="7"/>
      <c r="K211" s="7"/>
      <c r="L211" s="7"/>
      <c r="M211" s="7"/>
      <c r="N211" s="15"/>
      <c r="P211" s="49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/>
      <c r="AJ211"/>
      <c r="AK211"/>
      <c r="AL211"/>
      <c r="AM211"/>
      <c r="AN211"/>
      <c r="AO211" s="13"/>
      <c r="AP211" s="9"/>
    </row>
    <row r="212" spans="1:42" s="4" customFormat="1">
      <c r="A212" s="3"/>
      <c r="C212" s="3"/>
      <c r="F212" s="7"/>
      <c r="H212" s="7"/>
      <c r="I212" s="7"/>
      <c r="J212" s="7"/>
      <c r="K212" s="7"/>
      <c r="L212" s="7"/>
      <c r="M212" s="7"/>
      <c r="N212" s="15"/>
      <c r="P212" s="49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/>
      <c r="AJ212"/>
      <c r="AK212"/>
      <c r="AL212"/>
      <c r="AM212"/>
      <c r="AN212"/>
      <c r="AO212" s="13"/>
      <c r="AP212" s="9"/>
    </row>
    <row r="213" spans="1:42" s="4" customFormat="1">
      <c r="A213" s="3"/>
      <c r="C213" s="3"/>
      <c r="F213" s="7"/>
      <c r="H213" s="7"/>
      <c r="I213" s="7"/>
      <c r="J213" s="7"/>
      <c r="K213" s="7"/>
      <c r="L213" s="7"/>
      <c r="M213" s="7"/>
      <c r="N213" s="15"/>
      <c r="P213" s="49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/>
      <c r="AJ213"/>
      <c r="AK213"/>
      <c r="AL213"/>
      <c r="AM213"/>
      <c r="AN213"/>
      <c r="AO213" s="13"/>
      <c r="AP213" s="9"/>
    </row>
    <row r="214" spans="1:42" s="4" customFormat="1">
      <c r="A214" s="3"/>
      <c r="C214" s="3"/>
      <c r="F214" s="7"/>
      <c r="H214" s="7"/>
      <c r="I214" s="7"/>
      <c r="J214" s="7"/>
      <c r="K214" s="7"/>
      <c r="L214" s="7"/>
      <c r="M214" s="7"/>
      <c r="N214" s="15"/>
      <c r="P214" s="49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/>
      <c r="AJ214"/>
      <c r="AK214"/>
      <c r="AL214"/>
      <c r="AM214"/>
      <c r="AN214"/>
      <c r="AO214" s="13"/>
      <c r="AP214" s="9"/>
    </row>
    <row r="215" spans="1:42" s="4" customFormat="1">
      <c r="A215" s="3"/>
      <c r="C215" s="3"/>
      <c r="F215" s="7"/>
      <c r="H215" s="7"/>
      <c r="I215" s="7"/>
      <c r="J215" s="7"/>
      <c r="K215" s="7"/>
      <c r="L215" s="7"/>
      <c r="M215" s="7"/>
      <c r="N215" s="15"/>
      <c r="P215" s="49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/>
      <c r="AJ215"/>
      <c r="AK215"/>
      <c r="AL215"/>
      <c r="AM215"/>
      <c r="AN215"/>
      <c r="AO215" s="13"/>
      <c r="AP215" s="9"/>
    </row>
    <row r="216" spans="1:42" s="4" customFormat="1">
      <c r="A216" s="3"/>
      <c r="C216" s="3"/>
      <c r="F216" s="7"/>
      <c r="H216" s="7"/>
      <c r="I216" s="7"/>
      <c r="J216" s="7"/>
      <c r="K216" s="7"/>
      <c r="L216" s="7"/>
      <c r="M216" s="7"/>
      <c r="N216" s="15"/>
      <c r="P216" s="49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/>
      <c r="AJ216"/>
      <c r="AK216"/>
      <c r="AL216"/>
      <c r="AM216"/>
      <c r="AN216"/>
      <c r="AO216" s="13"/>
      <c r="AP216" s="9"/>
    </row>
    <row r="217" spans="1:42" s="4" customFormat="1">
      <c r="A217" s="3"/>
      <c r="C217" s="3"/>
      <c r="F217" s="7"/>
      <c r="H217" s="7"/>
      <c r="I217" s="7"/>
      <c r="J217" s="7"/>
      <c r="K217" s="7"/>
      <c r="L217" s="7"/>
      <c r="M217" s="7"/>
      <c r="N217" s="15"/>
      <c r="P217" s="49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/>
      <c r="AJ217"/>
      <c r="AK217"/>
      <c r="AL217"/>
      <c r="AM217"/>
      <c r="AN217"/>
      <c r="AO217" s="13"/>
      <c r="AP217" s="9"/>
    </row>
    <row r="218" spans="1:42" s="4" customFormat="1">
      <c r="A218" s="3"/>
      <c r="C218" s="3"/>
      <c r="F218" s="7"/>
      <c r="H218" s="7"/>
      <c r="I218" s="7"/>
      <c r="J218" s="7"/>
      <c r="K218" s="7"/>
      <c r="L218" s="7"/>
      <c r="M218" s="7"/>
      <c r="N218" s="15"/>
      <c r="P218" s="49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/>
      <c r="AJ218"/>
      <c r="AK218"/>
      <c r="AL218"/>
      <c r="AM218"/>
      <c r="AN218"/>
      <c r="AO218" s="13"/>
      <c r="AP218" s="9"/>
    </row>
    <row r="219" spans="1:42" s="4" customFormat="1">
      <c r="A219" s="3"/>
      <c r="C219" s="3"/>
      <c r="F219" s="7"/>
      <c r="H219" s="7"/>
      <c r="I219" s="7"/>
      <c r="J219" s="7"/>
      <c r="K219" s="7"/>
      <c r="L219" s="7"/>
      <c r="M219" s="7"/>
      <c r="N219" s="15"/>
      <c r="P219" s="49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/>
      <c r="AJ219"/>
      <c r="AK219"/>
      <c r="AL219"/>
      <c r="AM219"/>
      <c r="AN219"/>
      <c r="AO219" s="13"/>
      <c r="AP219" s="9"/>
    </row>
    <row r="220" spans="1:42" s="4" customFormat="1">
      <c r="A220" s="3"/>
      <c r="C220" s="3"/>
      <c r="F220" s="7"/>
      <c r="H220" s="7"/>
      <c r="I220" s="7"/>
      <c r="J220" s="7"/>
      <c r="K220" s="7"/>
      <c r="L220" s="7"/>
      <c r="M220" s="7"/>
      <c r="N220" s="15"/>
      <c r="P220" s="49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/>
      <c r="AJ220"/>
      <c r="AK220"/>
      <c r="AL220"/>
      <c r="AM220"/>
      <c r="AN220"/>
      <c r="AO220" s="13"/>
      <c r="AP220" s="9"/>
    </row>
    <row r="221" spans="1:42" s="4" customFormat="1">
      <c r="A221" s="3"/>
      <c r="C221" s="3"/>
      <c r="F221" s="7"/>
      <c r="H221" s="7"/>
      <c r="I221" s="7"/>
      <c r="J221" s="7"/>
      <c r="K221" s="7"/>
      <c r="L221" s="7"/>
      <c r="M221" s="7"/>
      <c r="N221" s="15"/>
      <c r="P221" s="49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/>
      <c r="AJ221"/>
      <c r="AK221"/>
      <c r="AL221"/>
      <c r="AM221"/>
      <c r="AN221"/>
      <c r="AO221" s="13"/>
      <c r="AP221" s="9"/>
    </row>
    <row r="222" spans="1:42" s="4" customFormat="1">
      <c r="A222" s="3"/>
      <c r="C222" s="3"/>
      <c r="F222" s="7"/>
      <c r="H222" s="7"/>
      <c r="I222" s="7"/>
      <c r="J222" s="7"/>
      <c r="K222" s="7"/>
      <c r="L222" s="7"/>
      <c r="M222" s="7"/>
      <c r="N222" s="15"/>
      <c r="P222" s="49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/>
      <c r="AJ222"/>
      <c r="AK222"/>
      <c r="AL222"/>
      <c r="AM222"/>
      <c r="AN222"/>
      <c r="AO222" s="13"/>
      <c r="AP222" s="9"/>
    </row>
    <row r="223" spans="1:42" s="4" customFormat="1">
      <c r="A223" s="3"/>
      <c r="C223" s="3"/>
      <c r="F223" s="7"/>
      <c r="H223" s="7"/>
      <c r="I223" s="7"/>
      <c r="J223" s="7"/>
      <c r="K223" s="7"/>
      <c r="L223" s="7"/>
      <c r="M223" s="7"/>
      <c r="N223" s="15"/>
      <c r="P223" s="49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/>
      <c r="AJ223"/>
      <c r="AK223"/>
      <c r="AL223"/>
      <c r="AM223"/>
      <c r="AN223"/>
      <c r="AO223" s="13"/>
      <c r="AP223" s="9"/>
    </row>
    <row r="224" spans="1:42" s="4" customFormat="1">
      <c r="A224" s="3"/>
      <c r="C224" s="3"/>
      <c r="F224" s="7"/>
      <c r="H224" s="7"/>
      <c r="I224" s="7"/>
      <c r="J224" s="7"/>
      <c r="K224" s="7"/>
      <c r="L224" s="7"/>
      <c r="M224" s="7"/>
      <c r="N224" s="15"/>
      <c r="P224" s="49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/>
      <c r="AJ224"/>
      <c r="AK224"/>
      <c r="AL224"/>
      <c r="AM224"/>
      <c r="AN224"/>
      <c r="AO224" s="13"/>
      <c r="AP224" s="9"/>
    </row>
    <row r="225" spans="1:42" s="4" customFormat="1">
      <c r="A225" s="3"/>
      <c r="C225" s="3"/>
      <c r="F225" s="7"/>
      <c r="H225" s="7"/>
      <c r="I225" s="7"/>
      <c r="J225" s="7"/>
      <c r="K225" s="7"/>
      <c r="L225" s="7"/>
      <c r="M225" s="7"/>
      <c r="N225" s="15"/>
      <c r="P225" s="49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/>
      <c r="AJ225"/>
      <c r="AK225"/>
      <c r="AL225"/>
      <c r="AM225"/>
      <c r="AN225"/>
      <c r="AO225" s="13"/>
      <c r="AP225" s="9"/>
    </row>
    <row r="226" spans="1:42" s="4" customFormat="1">
      <c r="A226" s="3"/>
      <c r="C226" s="3"/>
      <c r="F226" s="7"/>
      <c r="H226" s="7"/>
      <c r="I226" s="7"/>
      <c r="J226" s="7"/>
      <c r="K226" s="7"/>
      <c r="L226" s="7"/>
      <c r="M226" s="7"/>
      <c r="N226" s="15"/>
      <c r="P226" s="49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/>
      <c r="AJ226"/>
      <c r="AK226"/>
      <c r="AL226"/>
      <c r="AM226"/>
      <c r="AN226"/>
      <c r="AO226" s="13"/>
      <c r="AP226" s="9"/>
    </row>
    <row r="227" spans="1:42" s="4" customFormat="1">
      <c r="A227" s="3"/>
      <c r="C227" s="3"/>
      <c r="F227" s="7"/>
      <c r="H227" s="7"/>
      <c r="I227" s="7"/>
      <c r="J227" s="7"/>
      <c r="K227" s="7"/>
      <c r="L227" s="7"/>
      <c r="M227" s="7"/>
      <c r="N227" s="15"/>
      <c r="P227" s="49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/>
      <c r="AJ227"/>
      <c r="AK227"/>
      <c r="AL227"/>
      <c r="AM227"/>
      <c r="AN227"/>
      <c r="AO227" s="13"/>
      <c r="AP227" s="9"/>
    </row>
    <row r="228" spans="1:42" s="4" customFormat="1">
      <c r="A228" s="3"/>
      <c r="C228" s="3"/>
      <c r="F228" s="7"/>
      <c r="H228" s="7"/>
      <c r="I228" s="7"/>
      <c r="J228" s="7"/>
      <c r="K228" s="7"/>
      <c r="L228" s="7"/>
      <c r="M228" s="7"/>
      <c r="N228" s="15"/>
      <c r="P228" s="49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/>
      <c r="AJ228"/>
      <c r="AK228"/>
      <c r="AL228"/>
      <c r="AM228"/>
      <c r="AN228"/>
      <c r="AO228" s="13"/>
      <c r="AP228" s="9"/>
    </row>
    <row r="229" spans="1:42" s="4" customFormat="1">
      <c r="A229" s="3"/>
      <c r="C229" s="3"/>
      <c r="F229" s="7"/>
      <c r="H229" s="7"/>
      <c r="I229" s="7"/>
      <c r="J229" s="7"/>
      <c r="K229" s="7"/>
      <c r="L229" s="7"/>
      <c r="M229" s="7"/>
      <c r="N229" s="15"/>
      <c r="P229" s="49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/>
      <c r="AJ229"/>
      <c r="AK229"/>
      <c r="AL229"/>
      <c r="AM229"/>
      <c r="AN229"/>
      <c r="AO229" s="13"/>
      <c r="AP229" s="9"/>
    </row>
    <row r="230" spans="1:42" s="4" customFormat="1">
      <c r="A230" s="3"/>
      <c r="C230" s="3"/>
      <c r="F230" s="7"/>
      <c r="H230" s="7"/>
      <c r="I230" s="7"/>
      <c r="J230" s="7"/>
      <c r="K230" s="7"/>
      <c r="L230" s="7"/>
      <c r="M230" s="7"/>
      <c r="N230" s="15"/>
      <c r="P230" s="49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/>
      <c r="AJ230"/>
      <c r="AK230"/>
      <c r="AL230"/>
      <c r="AM230"/>
      <c r="AN230"/>
      <c r="AO230" s="13"/>
      <c r="AP230" s="9"/>
    </row>
    <row r="231" spans="1:42" s="4" customFormat="1">
      <c r="A231" s="3"/>
      <c r="C231" s="3"/>
      <c r="F231" s="7"/>
      <c r="H231" s="7"/>
      <c r="I231" s="7"/>
      <c r="J231" s="7"/>
      <c r="K231" s="7"/>
      <c r="L231" s="7"/>
      <c r="M231" s="7"/>
      <c r="N231" s="15"/>
      <c r="P231" s="49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/>
      <c r="AJ231"/>
      <c r="AK231"/>
      <c r="AL231"/>
      <c r="AM231"/>
      <c r="AN231"/>
      <c r="AO231" s="13"/>
      <c r="AP231" s="9"/>
    </row>
    <row r="232" spans="1:42" s="4" customFormat="1">
      <c r="A232" s="3"/>
      <c r="C232" s="3"/>
      <c r="F232" s="7"/>
      <c r="H232" s="7"/>
      <c r="I232" s="7"/>
      <c r="J232" s="7"/>
      <c r="K232" s="7"/>
      <c r="L232" s="7"/>
      <c r="M232" s="7"/>
      <c r="N232" s="15"/>
      <c r="P232" s="49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/>
      <c r="AJ232"/>
      <c r="AK232"/>
      <c r="AL232"/>
      <c r="AM232"/>
      <c r="AN232"/>
      <c r="AO232" s="13"/>
      <c r="AP232" s="9"/>
    </row>
    <row r="233" spans="1:42" s="4" customFormat="1">
      <c r="A233" s="3"/>
      <c r="C233" s="3"/>
      <c r="F233" s="7"/>
      <c r="H233" s="7"/>
      <c r="I233" s="7"/>
      <c r="J233" s="7"/>
      <c r="K233" s="7"/>
      <c r="L233" s="7"/>
      <c r="M233" s="7"/>
      <c r="N233" s="15"/>
      <c r="P233" s="49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/>
      <c r="AJ233"/>
      <c r="AK233"/>
      <c r="AL233"/>
      <c r="AM233"/>
      <c r="AN233"/>
      <c r="AO233" s="13"/>
      <c r="AP233" s="9"/>
    </row>
    <row r="234" spans="1:42" s="4" customFormat="1">
      <c r="A234" s="3"/>
      <c r="C234" s="3"/>
      <c r="F234" s="7"/>
      <c r="H234" s="7"/>
      <c r="I234" s="7"/>
      <c r="J234" s="7"/>
      <c r="K234" s="7"/>
      <c r="L234" s="7"/>
      <c r="M234" s="7"/>
      <c r="N234" s="15"/>
      <c r="P234" s="49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/>
      <c r="AJ234"/>
      <c r="AK234"/>
      <c r="AL234"/>
      <c r="AM234"/>
      <c r="AN234"/>
      <c r="AO234" s="13"/>
      <c r="AP234" s="9"/>
    </row>
    <row r="235" spans="1:42" s="4" customFormat="1">
      <c r="A235" s="3"/>
      <c r="C235" s="3"/>
      <c r="F235" s="7"/>
      <c r="H235" s="7"/>
      <c r="I235" s="7"/>
      <c r="J235" s="7"/>
      <c r="K235" s="7"/>
      <c r="L235" s="7"/>
      <c r="M235" s="7"/>
      <c r="N235" s="15"/>
      <c r="P235" s="49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/>
      <c r="AJ235"/>
      <c r="AK235"/>
      <c r="AL235"/>
      <c r="AM235"/>
      <c r="AN235"/>
      <c r="AO235" s="13"/>
      <c r="AP235" s="9"/>
    </row>
    <row r="236" spans="1:42" s="4" customFormat="1">
      <c r="A236" s="3"/>
      <c r="C236" s="3"/>
      <c r="F236" s="7"/>
      <c r="H236" s="7"/>
      <c r="I236" s="7"/>
      <c r="J236" s="7"/>
      <c r="K236" s="7"/>
      <c r="L236" s="7"/>
      <c r="M236" s="7"/>
      <c r="N236" s="15"/>
      <c r="P236" s="49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/>
      <c r="AJ236"/>
      <c r="AK236"/>
      <c r="AL236"/>
      <c r="AM236"/>
      <c r="AN236"/>
      <c r="AO236" s="13"/>
      <c r="AP236" s="9"/>
    </row>
    <row r="237" spans="1:42" s="4" customFormat="1">
      <c r="A237" s="3"/>
      <c r="C237" s="3"/>
      <c r="F237" s="7"/>
      <c r="H237" s="7"/>
      <c r="I237" s="7"/>
      <c r="J237" s="7"/>
      <c r="K237" s="7"/>
      <c r="L237" s="7"/>
      <c r="M237" s="7"/>
      <c r="N237" s="15"/>
      <c r="P237" s="49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/>
      <c r="AJ237"/>
      <c r="AK237"/>
      <c r="AL237"/>
      <c r="AM237"/>
      <c r="AN237"/>
      <c r="AO237" s="13"/>
      <c r="AP237" s="9"/>
    </row>
    <row r="238" spans="1:42" s="4" customFormat="1">
      <c r="A238" s="3"/>
      <c r="C238" s="3"/>
      <c r="F238" s="7"/>
      <c r="H238" s="7"/>
      <c r="I238" s="7"/>
      <c r="J238" s="7"/>
      <c r="K238" s="7"/>
      <c r="L238" s="7"/>
      <c r="M238" s="7"/>
      <c r="N238" s="15"/>
      <c r="P238" s="49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/>
      <c r="AJ238"/>
      <c r="AK238"/>
      <c r="AL238"/>
      <c r="AM238"/>
      <c r="AN238"/>
      <c r="AO238" s="13"/>
      <c r="AP238" s="9"/>
    </row>
    <row r="239" spans="1:42" s="4" customFormat="1">
      <c r="A239" s="3"/>
      <c r="C239" s="3"/>
      <c r="F239" s="7"/>
      <c r="H239" s="7"/>
      <c r="I239" s="7"/>
      <c r="J239" s="7"/>
      <c r="K239" s="7"/>
      <c r="L239" s="7"/>
      <c r="M239" s="7"/>
      <c r="N239" s="15"/>
      <c r="P239" s="49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/>
      <c r="AJ239"/>
      <c r="AK239"/>
      <c r="AL239"/>
      <c r="AM239"/>
      <c r="AN239"/>
      <c r="AO239" s="13"/>
      <c r="AP239" s="9"/>
    </row>
    <row r="240" spans="1:42" s="4" customFormat="1">
      <c r="A240" s="3"/>
      <c r="C240" s="3"/>
      <c r="F240" s="7"/>
      <c r="H240" s="7"/>
      <c r="I240" s="7"/>
      <c r="J240" s="7"/>
      <c r="K240" s="7"/>
      <c r="L240" s="7"/>
      <c r="M240" s="7"/>
      <c r="N240" s="15"/>
      <c r="P240" s="49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/>
      <c r="AJ240"/>
      <c r="AK240"/>
      <c r="AL240"/>
      <c r="AM240"/>
      <c r="AN240"/>
      <c r="AO240" s="13"/>
      <c r="AP240" s="9"/>
    </row>
    <row r="241" spans="1:42" s="4" customFormat="1">
      <c r="A241" s="3"/>
      <c r="C241" s="3"/>
      <c r="F241" s="7"/>
      <c r="H241" s="7"/>
      <c r="I241" s="7"/>
      <c r="J241" s="7"/>
      <c r="K241" s="7"/>
      <c r="L241" s="7"/>
      <c r="M241" s="7"/>
      <c r="N241" s="15"/>
      <c r="P241" s="49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/>
      <c r="AJ241"/>
      <c r="AK241"/>
      <c r="AL241"/>
      <c r="AM241"/>
      <c r="AN241"/>
      <c r="AO241" s="13"/>
      <c r="AP241" s="9"/>
    </row>
    <row r="242" spans="1:42" s="4" customFormat="1">
      <c r="A242" s="3"/>
      <c r="C242" s="3"/>
      <c r="F242" s="7"/>
      <c r="H242" s="7"/>
      <c r="I242" s="7"/>
      <c r="J242" s="7"/>
      <c r="K242" s="7"/>
      <c r="L242" s="7"/>
      <c r="M242" s="7"/>
      <c r="N242" s="15"/>
      <c r="P242" s="49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/>
      <c r="AJ242"/>
      <c r="AK242"/>
      <c r="AL242"/>
      <c r="AM242"/>
      <c r="AN242"/>
      <c r="AO242" s="13"/>
      <c r="AP242" s="9"/>
    </row>
    <row r="243" spans="1:42" s="4" customFormat="1">
      <c r="A243" s="3"/>
      <c r="C243" s="3"/>
      <c r="F243" s="7"/>
      <c r="H243" s="7"/>
      <c r="I243" s="7"/>
      <c r="J243" s="7"/>
      <c r="K243" s="7"/>
      <c r="L243" s="7"/>
      <c r="M243" s="7"/>
      <c r="N243" s="15"/>
      <c r="P243" s="49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/>
      <c r="AJ243"/>
      <c r="AK243"/>
      <c r="AL243"/>
      <c r="AM243"/>
      <c r="AN243"/>
      <c r="AO243" s="13"/>
      <c r="AP243" s="9"/>
    </row>
    <row r="244" spans="1:42" s="4" customFormat="1">
      <c r="A244" s="3"/>
      <c r="C244" s="3"/>
      <c r="F244" s="7"/>
      <c r="H244" s="7"/>
      <c r="I244" s="7"/>
      <c r="J244" s="7"/>
      <c r="K244" s="7"/>
      <c r="L244" s="7"/>
      <c r="M244" s="7"/>
      <c r="N244" s="15"/>
      <c r="P244" s="49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/>
      <c r="AJ244"/>
      <c r="AK244"/>
      <c r="AL244"/>
      <c r="AM244"/>
      <c r="AN244"/>
      <c r="AO244" s="13"/>
      <c r="AP244" s="9"/>
    </row>
    <row r="245" spans="1:42" s="4" customFormat="1">
      <c r="A245" s="3"/>
      <c r="C245" s="3"/>
      <c r="F245" s="7"/>
      <c r="H245" s="7"/>
      <c r="I245" s="7"/>
      <c r="J245" s="7"/>
      <c r="K245" s="7"/>
      <c r="L245" s="7"/>
      <c r="M245" s="7"/>
      <c r="N245" s="15"/>
      <c r="P245" s="49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/>
      <c r="AJ245"/>
      <c r="AK245"/>
      <c r="AL245"/>
      <c r="AM245"/>
      <c r="AN245"/>
      <c r="AO245" s="13"/>
      <c r="AP245" s="9"/>
    </row>
    <row r="246" spans="1:42" s="4" customFormat="1">
      <c r="A246" s="3"/>
      <c r="C246" s="3"/>
      <c r="F246" s="7"/>
      <c r="H246" s="7"/>
      <c r="I246" s="7"/>
      <c r="J246" s="7"/>
      <c r="K246" s="7"/>
      <c r="L246" s="7"/>
      <c r="M246" s="7"/>
      <c r="N246" s="15"/>
      <c r="P246" s="49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/>
      <c r="AJ246"/>
      <c r="AK246"/>
      <c r="AL246"/>
      <c r="AM246"/>
      <c r="AN246"/>
      <c r="AO246" s="13"/>
      <c r="AP246" s="9"/>
    </row>
    <row r="247" spans="1:42" s="4" customFormat="1">
      <c r="A247" s="3"/>
      <c r="C247" s="3"/>
      <c r="F247" s="7"/>
      <c r="H247" s="7"/>
      <c r="I247" s="7"/>
      <c r="J247" s="7"/>
      <c r="K247" s="7"/>
      <c r="L247" s="7"/>
      <c r="M247" s="7"/>
      <c r="N247" s="15"/>
      <c r="P247" s="49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/>
      <c r="AJ247"/>
      <c r="AK247"/>
      <c r="AL247"/>
      <c r="AM247"/>
      <c r="AN247"/>
      <c r="AO247" s="13"/>
      <c r="AP247" s="9"/>
    </row>
    <row r="248" spans="1:42" s="4" customFormat="1">
      <c r="A248" s="3"/>
      <c r="C248" s="3"/>
      <c r="F248" s="7"/>
      <c r="H248" s="7"/>
      <c r="I248" s="7"/>
      <c r="J248" s="7"/>
      <c r="K248" s="7"/>
      <c r="L248" s="7"/>
      <c r="M248" s="7"/>
      <c r="N248" s="15"/>
      <c r="P248" s="49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/>
      <c r="AJ248"/>
      <c r="AK248"/>
      <c r="AL248"/>
      <c r="AM248"/>
      <c r="AN248"/>
      <c r="AO248" s="13"/>
      <c r="AP248" s="9"/>
    </row>
    <row r="249" spans="1:42" s="4" customFormat="1">
      <c r="A249" s="3"/>
      <c r="C249" s="3"/>
      <c r="F249" s="7"/>
      <c r="H249" s="7"/>
      <c r="I249" s="7"/>
      <c r="J249" s="7"/>
      <c r="K249" s="7"/>
      <c r="L249" s="7"/>
      <c r="M249" s="7"/>
      <c r="N249" s="15"/>
      <c r="P249" s="49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/>
      <c r="AJ249"/>
      <c r="AK249"/>
      <c r="AL249"/>
      <c r="AM249"/>
      <c r="AN249"/>
      <c r="AO249" s="13"/>
      <c r="AP249" s="9"/>
    </row>
    <row r="250" spans="1:42" s="4" customFormat="1">
      <c r="A250" s="3"/>
      <c r="C250" s="3"/>
      <c r="F250" s="7"/>
      <c r="H250" s="7"/>
      <c r="I250" s="7"/>
      <c r="J250" s="7"/>
      <c r="K250" s="7"/>
      <c r="L250" s="7"/>
      <c r="M250" s="7"/>
      <c r="N250" s="15"/>
      <c r="P250" s="49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/>
      <c r="AJ250"/>
      <c r="AK250"/>
      <c r="AL250"/>
      <c r="AM250"/>
      <c r="AN250"/>
      <c r="AO250" s="13"/>
      <c r="AP250" s="9"/>
    </row>
    <row r="251" spans="1:42" s="4" customFormat="1">
      <c r="A251" s="3"/>
      <c r="C251" s="3"/>
      <c r="F251" s="7"/>
      <c r="H251" s="7"/>
      <c r="I251" s="7"/>
      <c r="J251" s="7"/>
      <c r="K251" s="7"/>
      <c r="L251" s="7"/>
      <c r="M251" s="7"/>
      <c r="N251" s="15"/>
      <c r="P251" s="49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/>
      <c r="AJ251"/>
      <c r="AK251"/>
      <c r="AL251"/>
      <c r="AM251"/>
      <c r="AN251"/>
      <c r="AO251" s="13"/>
      <c r="AP251" s="9"/>
    </row>
    <row r="252" spans="1:42" s="4" customFormat="1">
      <c r="A252" s="3"/>
      <c r="C252" s="3"/>
      <c r="F252" s="7"/>
      <c r="H252" s="7"/>
      <c r="I252" s="7"/>
      <c r="J252" s="7"/>
      <c r="K252" s="7"/>
      <c r="L252" s="7"/>
      <c r="M252" s="7"/>
      <c r="N252" s="15"/>
      <c r="P252" s="49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/>
      <c r="AJ252"/>
      <c r="AK252"/>
      <c r="AL252"/>
      <c r="AM252"/>
      <c r="AN252"/>
      <c r="AO252" s="13"/>
      <c r="AP252" s="9"/>
    </row>
    <row r="253" spans="1:42" s="4" customFormat="1">
      <c r="A253" s="3"/>
      <c r="C253" s="3"/>
      <c r="F253" s="7"/>
      <c r="H253" s="7"/>
      <c r="I253" s="7"/>
      <c r="J253" s="7"/>
      <c r="K253" s="7"/>
      <c r="L253" s="7"/>
      <c r="M253" s="7"/>
      <c r="N253" s="15"/>
      <c r="P253" s="49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/>
      <c r="AJ253"/>
      <c r="AK253"/>
      <c r="AL253"/>
      <c r="AM253"/>
      <c r="AN253"/>
      <c r="AO253" s="13"/>
      <c r="AP253" s="9"/>
    </row>
    <row r="254" spans="1:42" s="4" customFormat="1">
      <c r="A254" s="3"/>
      <c r="C254" s="3"/>
      <c r="F254" s="7"/>
      <c r="H254" s="7"/>
      <c r="I254" s="7"/>
      <c r="J254" s="7"/>
      <c r="K254" s="7"/>
      <c r="L254" s="7"/>
      <c r="M254" s="7"/>
      <c r="N254" s="15"/>
      <c r="P254" s="49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/>
      <c r="AJ254"/>
      <c r="AK254"/>
      <c r="AL254"/>
      <c r="AM254"/>
      <c r="AN254"/>
      <c r="AO254" s="13"/>
      <c r="AP254" s="9"/>
    </row>
    <row r="255" spans="1:42" s="4" customFormat="1">
      <c r="A255" s="3"/>
      <c r="C255" s="3"/>
      <c r="F255" s="7"/>
      <c r="H255" s="7"/>
      <c r="I255" s="7"/>
      <c r="J255" s="7"/>
      <c r="K255" s="7"/>
      <c r="L255" s="7"/>
      <c r="M255" s="7"/>
      <c r="N255" s="15"/>
      <c r="P255" s="49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/>
      <c r="AJ255"/>
      <c r="AK255"/>
      <c r="AL255"/>
      <c r="AM255"/>
      <c r="AN255"/>
      <c r="AO255" s="13"/>
      <c r="AP255" s="9"/>
    </row>
    <row r="256" spans="1:42" s="4" customFormat="1">
      <c r="A256" s="3"/>
      <c r="C256" s="3"/>
      <c r="F256" s="7"/>
      <c r="H256" s="7"/>
      <c r="I256" s="7"/>
      <c r="J256" s="7"/>
      <c r="K256" s="7"/>
      <c r="L256" s="7"/>
      <c r="M256" s="7"/>
      <c r="N256" s="15"/>
      <c r="P256" s="49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/>
      <c r="AJ256"/>
      <c r="AK256"/>
      <c r="AL256"/>
      <c r="AM256"/>
      <c r="AN256"/>
      <c r="AO256" s="13"/>
      <c r="AP256" s="9"/>
    </row>
    <row r="257" spans="1:42" s="4" customFormat="1">
      <c r="A257" s="3"/>
      <c r="C257" s="3"/>
      <c r="F257" s="7"/>
      <c r="H257" s="7"/>
      <c r="I257" s="7"/>
      <c r="J257" s="7"/>
      <c r="K257" s="7"/>
      <c r="L257" s="7"/>
      <c r="M257" s="7"/>
      <c r="N257" s="15"/>
      <c r="P257" s="49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/>
      <c r="AJ257"/>
      <c r="AK257"/>
      <c r="AL257"/>
      <c r="AM257"/>
      <c r="AN257"/>
      <c r="AO257" s="13"/>
      <c r="AP257" s="9"/>
    </row>
    <row r="258" spans="1:42" s="4" customFormat="1">
      <c r="A258" s="3"/>
      <c r="C258" s="3"/>
      <c r="F258" s="7"/>
      <c r="H258" s="7"/>
      <c r="I258" s="7"/>
      <c r="J258" s="7"/>
      <c r="K258" s="7"/>
      <c r="L258" s="7"/>
      <c r="M258" s="7"/>
      <c r="N258" s="15"/>
      <c r="P258" s="49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/>
      <c r="AJ258"/>
      <c r="AK258"/>
      <c r="AL258"/>
      <c r="AM258"/>
      <c r="AN258"/>
      <c r="AO258" s="13"/>
      <c r="AP258" s="9"/>
    </row>
    <row r="259" spans="1:42" s="4" customFormat="1">
      <c r="A259" s="3"/>
      <c r="C259" s="3"/>
      <c r="F259" s="7"/>
      <c r="H259" s="7"/>
      <c r="I259" s="7"/>
      <c r="J259" s="7"/>
      <c r="K259" s="7"/>
      <c r="L259" s="7"/>
      <c r="M259" s="7"/>
      <c r="N259" s="15"/>
      <c r="P259" s="49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/>
      <c r="AJ259"/>
      <c r="AK259"/>
      <c r="AL259"/>
      <c r="AM259"/>
      <c r="AN259"/>
      <c r="AO259" s="13"/>
      <c r="AP259" s="9"/>
    </row>
    <row r="260" spans="1:42" s="4" customFormat="1">
      <c r="A260" s="3"/>
      <c r="C260" s="3"/>
      <c r="F260" s="7"/>
      <c r="H260" s="7"/>
      <c r="I260" s="7"/>
      <c r="J260" s="7"/>
      <c r="K260" s="7"/>
      <c r="L260" s="7"/>
      <c r="M260" s="7"/>
      <c r="N260" s="15"/>
      <c r="P260" s="49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/>
      <c r="AJ260"/>
      <c r="AK260"/>
      <c r="AL260"/>
      <c r="AM260"/>
      <c r="AN260"/>
      <c r="AO260" s="13"/>
      <c r="AP260" s="9"/>
    </row>
    <row r="261" spans="1:42" s="4" customFormat="1">
      <c r="A261" s="3"/>
      <c r="C261" s="3"/>
      <c r="F261" s="7"/>
      <c r="H261" s="7"/>
      <c r="I261" s="7"/>
      <c r="J261" s="7"/>
      <c r="K261" s="7"/>
      <c r="L261" s="7"/>
      <c r="M261" s="7"/>
      <c r="N261" s="15"/>
      <c r="P261" s="49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/>
      <c r="AJ261"/>
      <c r="AK261"/>
      <c r="AL261"/>
      <c r="AM261"/>
      <c r="AN261"/>
      <c r="AO261" s="13"/>
      <c r="AP261" s="9"/>
    </row>
    <row r="262" spans="1:42" s="4" customFormat="1">
      <c r="A262" s="3"/>
      <c r="C262" s="3"/>
      <c r="F262" s="7"/>
      <c r="H262" s="7"/>
      <c r="I262" s="7"/>
      <c r="J262" s="7"/>
      <c r="K262" s="7"/>
      <c r="L262" s="7"/>
      <c r="M262" s="7"/>
      <c r="N262" s="15"/>
      <c r="P262" s="49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/>
      <c r="AJ262"/>
      <c r="AK262"/>
      <c r="AL262"/>
      <c r="AM262"/>
      <c r="AN262"/>
      <c r="AO262" s="13"/>
      <c r="AP262" s="9"/>
    </row>
    <row r="263" spans="1:42" s="4" customFormat="1">
      <c r="A263" s="3"/>
      <c r="C263" s="3"/>
      <c r="F263" s="7"/>
      <c r="H263" s="7"/>
      <c r="I263" s="7"/>
      <c r="J263" s="7"/>
      <c r="K263" s="7"/>
      <c r="L263" s="7"/>
      <c r="M263" s="7"/>
      <c r="N263" s="15"/>
      <c r="P263" s="49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/>
      <c r="AJ263"/>
      <c r="AK263"/>
      <c r="AL263"/>
      <c r="AM263"/>
      <c r="AN263"/>
      <c r="AO263" s="13"/>
      <c r="AP263" s="9"/>
    </row>
    <row r="264" spans="1:42" s="4" customFormat="1">
      <c r="A264" s="3"/>
      <c r="C264" s="3"/>
      <c r="F264" s="7"/>
      <c r="H264" s="7"/>
      <c r="I264" s="7"/>
      <c r="J264" s="7"/>
      <c r="K264" s="7"/>
      <c r="L264" s="7"/>
      <c r="M264" s="7"/>
      <c r="N264" s="15"/>
      <c r="P264" s="49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/>
      <c r="AJ264"/>
      <c r="AK264"/>
      <c r="AL264"/>
      <c r="AM264"/>
      <c r="AN264"/>
      <c r="AO264" s="13"/>
      <c r="AP264" s="9"/>
    </row>
    <row r="265" spans="1:42" s="4" customFormat="1">
      <c r="A265" s="3"/>
      <c r="C265" s="3"/>
      <c r="F265" s="7"/>
      <c r="H265" s="7"/>
      <c r="I265" s="7"/>
      <c r="J265" s="7"/>
      <c r="K265" s="7"/>
      <c r="L265" s="7"/>
      <c r="M265" s="7"/>
      <c r="N265" s="15"/>
      <c r="P265" s="49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/>
      <c r="AJ265"/>
      <c r="AK265"/>
      <c r="AL265"/>
      <c r="AM265"/>
      <c r="AN265"/>
      <c r="AO265" s="13"/>
      <c r="AP265" s="9"/>
    </row>
    <row r="266" spans="1:42" s="4" customFormat="1">
      <c r="A266" s="3"/>
      <c r="C266" s="3"/>
      <c r="F266" s="7"/>
      <c r="H266" s="7"/>
      <c r="I266" s="7"/>
      <c r="J266" s="7"/>
      <c r="K266" s="7"/>
      <c r="L266" s="7"/>
      <c r="M266" s="7"/>
      <c r="N266" s="15"/>
      <c r="P266" s="49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/>
      <c r="AJ266"/>
      <c r="AK266"/>
      <c r="AL266"/>
      <c r="AM266"/>
      <c r="AN266"/>
      <c r="AO266" s="13"/>
      <c r="AP266" s="9"/>
    </row>
    <row r="267" spans="1:42" s="4" customFormat="1">
      <c r="A267" s="3"/>
      <c r="C267" s="3"/>
      <c r="F267" s="7"/>
      <c r="H267" s="7"/>
      <c r="I267" s="7"/>
      <c r="J267" s="7"/>
      <c r="K267" s="7"/>
      <c r="L267" s="7"/>
      <c r="M267" s="7"/>
      <c r="N267" s="15"/>
      <c r="P267" s="49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/>
      <c r="AJ267"/>
      <c r="AK267"/>
      <c r="AL267"/>
      <c r="AM267"/>
      <c r="AN267"/>
      <c r="AO267" s="13"/>
      <c r="AP267" s="9"/>
    </row>
    <row r="268" spans="1:42" s="4" customFormat="1">
      <c r="A268" s="3"/>
      <c r="C268" s="3"/>
      <c r="F268" s="7"/>
      <c r="H268" s="7"/>
      <c r="I268" s="7"/>
      <c r="J268" s="7"/>
      <c r="K268" s="7"/>
      <c r="L268" s="7"/>
      <c r="M268" s="7"/>
      <c r="N268" s="15"/>
      <c r="P268" s="49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/>
      <c r="AJ268"/>
      <c r="AK268"/>
      <c r="AL268"/>
      <c r="AM268"/>
      <c r="AN268"/>
      <c r="AO268" s="13"/>
      <c r="AP268" s="9"/>
    </row>
    <row r="269" spans="1:42" s="4" customFormat="1">
      <c r="A269" s="3"/>
      <c r="C269" s="3"/>
      <c r="F269" s="7"/>
      <c r="H269" s="7"/>
      <c r="I269" s="7"/>
      <c r="J269" s="7"/>
      <c r="K269" s="7"/>
      <c r="L269" s="7"/>
      <c r="M269" s="7"/>
      <c r="N269" s="15"/>
      <c r="P269" s="49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/>
      <c r="AJ269"/>
      <c r="AK269"/>
      <c r="AL269"/>
      <c r="AM269"/>
      <c r="AN269"/>
      <c r="AO269" s="13"/>
      <c r="AP269" s="9"/>
    </row>
    <row r="270" spans="1:42" s="4" customFormat="1">
      <c r="A270" s="3"/>
      <c r="C270" s="3"/>
      <c r="F270" s="7"/>
      <c r="H270" s="7"/>
      <c r="I270" s="7"/>
      <c r="J270" s="7"/>
      <c r="K270" s="7"/>
      <c r="L270" s="7"/>
      <c r="M270" s="7"/>
      <c r="N270" s="15"/>
      <c r="P270" s="49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/>
      <c r="AJ270"/>
      <c r="AK270"/>
      <c r="AL270"/>
      <c r="AM270"/>
      <c r="AN270"/>
      <c r="AO270" s="13"/>
      <c r="AP270" s="9"/>
    </row>
    <row r="271" spans="1:42" s="4" customFormat="1">
      <c r="A271" s="3"/>
      <c r="C271" s="3"/>
      <c r="F271" s="7"/>
      <c r="H271" s="7"/>
      <c r="I271" s="7"/>
      <c r="J271" s="7"/>
      <c r="K271" s="7"/>
      <c r="L271" s="7"/>
      <c r="M271" s="7"/>
      <c r="N271" s="15"/>
      <c r="P271" s="49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/>
      <c r="AJ271"/>
      <c r="AK271"/>
      <c r="AL271"/>
      <c r="AM271"/>
      <c r="AN271"/>
      <c r="AO271" s="13"/>
      <c r="AP271" s="9"/>
    </row>
    <row r="272" spans="1:42" s="4" customFormat="1">
      <c r="A272" s="3"/>
      <c r="C272" s="3"/>
      <c r="F272" s="7"/>
      <c r="H272" s="7"/>
      <c r="I272" s="7"/>
      <c r="J272" s="7"/>
      <c r="K272" s="7"/>
      <c r="L272" s="7"/>
      <c r="M272" s="7"/>
      <c r="N272" s="15"/>
      <c r="P272" s="49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/>
      <c r="AJ272"/>
      <c r="AK272"/>
      <c r="AL272"/>
      <c r="AM272"/>
      <c r="AN272"/>
      <c r="AO272" s="13"/>
      <c r="AP272" s="9"/>
    </row>
    <row r="273" spans="1:42" s="4" customFormat="1">
      <c r="A273" s="3"/>
      <c r="C273" s="3"/>
      <c r="F273" s="7"/>
      <c r="H273" s="7"/>
      <c r="I273" s="7"/>
      <c r="J273" s="7"/>
      <c r="K273" s="7"/>
      <c r="L273" s="7"/>
      <c r="M273" s="7"/>
      <c r="N273" s="15"/>
      <c r="P273" s="49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/>
      <c r="AJ273"/>
      <c r="AK273"/>
      <c r="AL273"/>
      <c r="AM273"/>
      <c r="AN273"/>
      <c r="AO273" s="13"/>
      <c r="AP273" s="9"/>
    </row>
    <row r="274" spans="1:42" s="4" customFormat="1">
      <c r="A274" s="3"/>
      <c r="C274" s="3"/>
      <c r="F274" s="7"/>
      <c r="H274" s="7"/>
      <c r="I274" s="7"/>
      <c r="J274" s="7"/>
      <c r="K274" s="7"/>
      <c r="L274" s="7"/>
      <c r="M274" s="7"/>
      <c r="N274" s="15"/>
      <c r="P274" s="49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/>
      <c r="AJ274"/>
      <c r="AK274"/>
      <c r="AL274"/>
      <c r="AM274"/>
      <c r="AN274"/>
      <c r="AO274" s="13"/>
      <c r="AP274" s="9"/>
    </row>
    <row r="275" spans="1:42" s="4" customFormat="1">
      <c r="A275" s="3"/>
      <c r="C275" s="3"/>
      <c r="F275" s="7"/>
      <c r="H275" s="7"/>
      <c r="I275" s="7"/>
      <c r="J275" s="7"/>
      <c r="K275" s="7"/>
      <c r="L275" s="7"/>
      <c r="M275" s="7"/>
      <c r="N275" s="15"/>
      <c r="P275" s="49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/>
      <c r="AJ275"/>
      <c r="AK275"/>
      <c r="AL275"/>
      <c r="AM275"/>
      <c r="AN275"/>
      <c r="AO275" s="13"/>
      <c r="AP275" s="9"/>
    </row>
    <row r="276" spans="1:42" s="4" customFormat="1">
      <c r="A276" s="3"/>
      <c r="C276" s="3"/>
      <c r="F276" s="7"/>
      <c r="H276" s="7"/>
      <c r="I276" s="7"/>
      <c r="J276" s="7"/>
      <c r="K276" s="7"/>
      <c r="L276" s="7"/>
      <c r="M276" s="7"/>
      <c r="N276" s="15"/>
      <c r="P276" s="49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/>
      <c r="AJ276"/>
      <c r="AK276"/>
      <c r="AL276"/>
      <c r="AM276"/>
      <c r="AN276"/>
      <c r="AO276" s="13"/>
      <c r="AP276" s="9"/>
    </row>
    <row r="277" spans="1:42" s="4" customFormat="1">
      <c r="A277" s="3"/>
      <c r="C277" s="3"/>
      <c r="F277" s="7"/>
      <c r="H277" s="7"/>
      <c r="I277" s="7"/>
      <c r="J277" s="7"/>
      <c r="K277" s="7"/>
      <c r="L277" s="7"/>
      <c r="M277" s="7"/>
      <c r="N277" s="15"/>
      <c r="P277" s="49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/>
      <c r="AJ277"/>
      <c r="AK277"/>
      <c r="AL277"/>
      <c r="AM277"/>
      <c r="AN277"/>
      <c r="AO277" s="13"/>
      <c r="AP277" s="9"/>
    </row>
    <row r="278" spans="1:42" s="4" customFormat="1">
      <c r="A278" s="3"/>
      <c r="C278" s="3"/>
      <c r="F278" s="7"/>
      <c r="H278" s="7"/>
      <c r="I278" s="7"/>
      <c r="J278" s="7"/>
      <c r="K278" s="7"/>
      <c r="L278" s="7"/>
      <c r="M278" s="7"/>
      <c r="N278" s="15"/>
      <c r="P278" s="49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/>
      <c r="AJ278"/>
      <c r="AK278"/>
      <c r="AL278"/>
      <c r="AM278"/>
      <c r="AN278"/>
      <c r="AO278" s="13"/>
      <c r="AP278" s="9"/>
    </row>
    <row r="279" spans="1:42" s="4" customFormat="1">
      <c r="A279" s="3"/>
      <c r="C279" s="3"/>
      <c r="F279" s="7"/>
      <c r="H279" s="7"/>
      <c r="I279" s="7"/>
      <c r="J279" s="7"/>
      <c r="K279" s="7"/>
      <c r="L279" s="7"/>
      <c r="M279" s="7"/>
      <c r="N279" s="15"/>
      <c r="P279" s="49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/>
      <c r="AJ279"/>
      <c r="AK279"/>
      <c r="AL279"/>
      <c r="AM279"/>
      <c r="AN279"/>
      <c r="AO279" s="13"/>
      <c r="AP279" s="9"/>
    </row>
    <row r="280" spans="1:42" s="4" customFormat="1">
      <c r="A280" s="3"/>
      <c r="C280" s="3"/>
      <c r="F280" s="7"/>
      <c r="H280" s="7"/>
      <c r="I280" s="7"/>
      <c r="J280" s="7"/>
      <c r="K280" s="7"/>
      <c r="L280" s="7"/>
      <c r="M280" s="7"/>
      <c r="N280" s="15"/>
      <c r="P280" s="49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/>
      <c r="AJ280"/>
      <c r="AK280"/>
      <c r="AL280"/>
      <c r="AM280"/>
      <c r="AN280"/>
      <c r="AO280" s="13"/>
      <c r="AP280" s="9"/>
    </row>
    <row r="281" spans="1:42" s="4" customFormat="1">
      <c r="A281" s="3"/>
      <c r="C281" s="3"/>
      <c r="F281" s="7"/>
      <c r="H281" s="7"/>
      <c r="I281" s="7"/>
      <c r="J281" s="7"/>
      <c r="K281" s="7"/>
      <c r="L281" s="7"/>
      <c r="M281" s="7"/>
      <c r="N281" s="15"/>
      <c r="P281" s="49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/>
      <c r="AJ281"/>
      <c r="AK281"/>
      <c r="AL281"/>
      <c r="AM281"/>
      <c r="AN281"/>
      <c r="AO281" s="13"/>
      <c r="AP281" s="9"/>
    </row>
    <row r="282" spans="1:42" s="4" customFormat="1">
      <c r="A282" s="3"/>
      <c r="C282" s="3"/>
      <c r="F282" s="7"/>
      <c r="H282" s="7"/>
      <c r="I282" s="7"/>
      <c r="J282" s="7"/>
      <c r="K282" s="7"/>
      <c r="L282" s="7"/>
      <c r="M282" s="7"/>
      <c r="N282" s="15"/>
      <c r="P282" s="49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/>
      <c r="AJ282"/>
      <c r="AK282"/>
      <c r="AL282"/>
      <c r="AM282"/>
      <c r="AN282"/>
      <c r="AO282" s="13"/>
      <c r="AP282" s="9"/>
    </row>
    <row r="283" spans="1:42" s="4" customFormat="1">
      <c r="A283" s="3"/>
      <c r="C283" s="3"/>
      <c r="F283" s="7"/>
      <c r="H283" s="7"/>
      <c r="I283" s="7"/>
      <c r="J283" s="7"/>
      <c r="K283" s="7"/>
      <c r="L283" s="7"/>
      <c r="M283" s="7"/>
      <c r="N283" s="15"/>
      <c r="P283" s="49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/>
      <c r="AJ283"/>
      <c r="AK283"/>
      <c r="AL283"/>
      <c r="AM283"/>
      <c r="AN283"/>
      <c r="AO283" s="13"/>
      <c r="AP283" s="9"/>
    </row>
    <row r="284" spans="1:42" s="4" customFormat="1">
      <c r="A284" s="3"/>
      <c r="C284" s="3"/>
      <c r="F284" s="7"/>
      <c r="H284" s="7"/>
      <c r="I284" s="7"/>
      <c r="J284" s="7"/>
      <c r="K284" s="7"/>
      <c r="L284" s="7"/>
      <c r="M284" s="7"/>
      <c r="N284" s="15"/>
      <c r="P284" s="49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/>
      <c r="AJ284"/>
      <c r="AK284"/>
      <c r="AL284"/>
      <c r="AM284"/>
      <c r="AN284"/>
      <c r="AO284" s="13"/>
      <c r="AP284" s="9"/>
    </row>
    <row r="285" spans="1:42" s="4" customFormat="1">
      <c r="A285" s="3"/>
      <c r="C285" s="3"/>
      <c r="F285" s="7"/>
      <c r="H285" s="7"/>
      <c r="I285" s="7"/>
      <c r="J285" s="7"/>
      <c r="K285" s="7"/>
      <c r="L285" s="7"/>
      <c r="M285" s="7"/>
      <c r="N285" s="15"/>
      <c r="P285" s="49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/>
      <c r="AJ285"/>
      <c r="AK285"/>
      <c r="AL285"/>
      <c r="AM285"/>
      <c r="AN285"/>
      <c r="AO285" s="13"/>
      <c r="AP285" s="9"/>
    </row>
    <row r="286" spans="1:42" s="4" customFormat="1">
      <c r="A286" s="3"/>
      <c r="C286" s="3"/>
      <c r="F286" s="7"/>
      <c r="H286" s="7"/>
      <c r="I286" s="7"/>
      <c r="J286" s="7"/>
      <c r="K286" s="7"/>
      <c r="L286" s="7"/>
      <c r="M286" s="7"/>
      <c r="N286" s="15"/>
      <c r="P286" s="49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/>
      <c r="AJ286"/>
      <c r="AK286"/>
      <c r="AL286"/>
      <c r="AM286"/>
      <c r="AN286"/>
      <c r="AO286" s="13"/>
      <c r="AP286" s="9"/>
    </row>
    <row r="287" spans="1:42" s="4" customFormat="1">
      <c r="A287" s="3"/>
      <c r="C287" s="3"/>
      <c r="F287" s="7"/>
      <c r="H287" s="7"/>
      <c r="I287" s="7"/>
      <c r="J287" s="7"/>
      <c r="K287" s="7"/>
      <c r="L287" s="7"/>
      <c r="M287" s="7"/>
      <c r="N287" s="15"/>
      <c r="P287" s="49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/>
      <c r="AJ287"/>
      <c r="AK287"/>
      <c r="AL287"/>
      <c r="AM287"/>
      <c r="AN287"/>
      <c r="AO287" s="13"/>
      <c r="AP287" s="9"/>
    </row>
    <row r="288" spans="1:42" s="4" customFormat="1">
      <c r="A288" s="3"/>
      <c r="C288" s="3"/>
      <c r="F288" s="7"/>
      <c r="H288" s="7"/>
      <c r="I288" s="7"/>
      <c r="J288" s="7"/>
      <c r="K288" s="7"/>
      <c r="L288" s="7"/>
      <c r="M288" s="7"/>
      <c r="N288" s="15"/>
      <c r="P288" s="49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/>
      <c r="AJ288"/>
      <c r="AK288"/>
      <c r="AL288"/>
      <c r="AM288"/>
      <c r="AN288"/>
      <c r="AO288" s="13"/>
      <c r="AP288" s="9"/>
    </row>
    <row r="289" spans="1:42" s="4" customFormat="1">
      <c r="A289" s="3"/>
      <c r="C289" s="3"/>
      <c r="F289" s="7"/>
      <c r="H289" s="7"/>
      <c r="I289" s="7"/>
      <c r="J289" s="7"/>
      <c r="K289" s="7"/>
      <c r="L289" s="7"/>
      <c r="M289" s="7"/>
      <c r="N289" s="15"/>
      <c r="P289" s="49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/>
      <c r="AJ289"/>
      <c r="AK289"/>
      <c r="AL289"/>
      <c r="AM289"/>
      <c r="AN289"/>
      <c r="AO289" s="13"/>
      <c r="AP289" s="9"/>
    </row>
    <row r="290" spans="1:42" s="4" customFormat="1">
      <c r="A290" s="3"/>
      <c r="C290" s="3"/>
      <c r="F290" s="7"/>
      <c r="H290" s="7"/>
      <c r="I290" s="7"/>
      <c r="J290" s="7"/>
      <c r="K290" s="7"/>
      <c r="L290" s="7"/>
      <c r="M290" s="7"/>
      <c r="N290" s="15"/>
      <c r="P290" s="49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/>
      <c r="AJ290"/>
      <c r="AK290"/>
      <c r="AL290"/>
      <c r="AM290"/>
      <c r="AN290"/>
      <c r="AO290" s="13"/>
      <c r="AP290" s="9"/>
    </row>
    <row r="291" spans="1:42" s="4" customFormat="1">
      <c r="A291" s="3"/>
      <c r="C291" s="3"/>
      <c r="F291" s="7"/>
      <c r="H291" s="7"/>
      <c r="I291" s="7"/>
      <c r="J291" s="7"/>
      <c r="K291" s="7"/>
      <c r="L291" s="7"/>
      <c r="M291" s="7"/>
      <c r="N291" s="15"/>
      <c r="P291" s="49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/>
      <c r="AJ291"/>
      <c r="AK291"/>
      <c r="AL291"/>
      <c r="AM291"/>
      <c r="AN291"/>
      <c r="AO291" s="13"/>
      <c r="AP291" s="9"/>
    </row>
    <row r="292" spans="1:42" s="4" customFormat="1">
      <c r="A292" s="3"/>
      <c r="C292" s="3"/>
      <c r="F292" s="7"/>
      <c r="H292" s="7"/>
      <c r="I292" s="7"/>
      <c r="J292" s="7"/>
      <c r="K292" s="7"/>
      <c r="L292" s="7"/>
      <c r="M292" s="7"/>
      <c r="N292" s="15"/>
      <c r="P292" s="49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/>
      <c r="AJ292"/>
      <c r="AK292"/>
      <c r="AL292"/>
      <c r="AM292"/>
      <c r="AN292"/>
      <c r="AO292" s="13"/>
      <c r="AP292" s="9"/>
    </row>
    <row r="293" spans="1:42" s="4" customFormat="1">
      <c r="A293" s="3"/>
      <c r="C293" s="3"/>
      <c r="F293" s="7"/>
      <c r="H293" s="7"/>
      <c r="I293" s="7"/>
      <c r="J293" s="7"/>
      <c r="K293" s="7"/>
      <c r="L293" s="7"/>
      <c r="M293" s="7"/>
      <c r="N293" s="15"/>
      <c r="P293" s="49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/>
      <c r="AJ293"/>
      <c r="AK293"/>
      <c r="AL293"/>
      <c r="AM293"/>
      <c r="AN293"/>
      <c r="AO293" s="13"/>
      <c r="AP293" s="9"/>
    </row>
    <row r="294" spans="1:42" s="4" customFormat="1">
      <c r="A294" s="3"/>
      <c r="C294" s="3"/>
      <c r="F294" s="7"/>
      <c r="H294" s="7"/>
      <c r="I294" s="7"/>
      <c r="J294" s="7"/>
      <c r="K294" s="7"/>
      <c r="L294" s="7"/>
      <c r="M294" s="7"/>
      <c r="N294" s="15"/>
      <c r="P294" s="49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/>
      <c r="AJ294"/>
      <c r="AK294"/>
      <c r="AL294"/>
      <c r="AM294"/>
      <c r="AN294"/>
      <c r="AO294" s="13"/>
      <c r="AP294" s="9"/>
    </row>
    <row r="295" spans="1:42" s="4" customFormat="1">
      <c r="A295" s="3"/>
      <c r="C295" s="3"/>
      <c r="F295" s="7"/>
      <c r="H295" s="7"/>
      <c r="I295" s="7"/>
      <c r="J295" s="7"/>
      <c r="K295" s="7"/>
      <c r="L295" s="7"/>
      <c r="M295" s="7"/>
      <c r="N295" s="15"/>
      <c r="P295" s="49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/>
      <c r="AJ295"/>
      <c r="AK295"/>
      <c r="AL295"/>
      <c r="AM295"/>
      <c r="AN295"/>
      <c r="AO295" s="13"/>
      <c r="AP295" s="9"/>
    </row>
    <row r="296" spans="1:42" s="4" customFormat="1">
      <c r="A296" s="3"/>
      <c r="C296" s="3"/>
      <c r="F296" s="7"/>
      <c r="H296" s="7"/>
      <c r="I296" s="7"/>
      <c r="J296" s="7"/>
      <c r="K296" s="7"/>
      <c r="L296" s="7"/>
      <c r="M296" s="7"/>
      <c r="N296" s="15"/>
      <c r="P296" s="49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/>
      <c r="AJ296"/>
      <c r="AK296"/>
      <c r="AL296"/>
      <c r="AM296"/>
      <c r="AN296"/>
      <c r="AO296" s="13"/>
      <c r="AP296" s="9"/>
    </row>
    <row r="297" spans="1:42" s="4" customFormat="1">
      <c r="A297" s="3"/>
      <c r="C297" s="3"/>
      <c r="F297" s="7"/>
      <c r="H297" s="7"/>
      <c r="I297" s="7"/>
      <c r="J297" s="7"/>
      <c r="K297" s="7"/>
      <c r="L297" s="7"/>
      <c r="M297" s="7"/>
      <c r="N297" s="15"/>
      <c r="P297" s="49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/>
      <c r="AJ297"/>
      <c r="AK297"/>
      <c r="AL297"/>
      <c r="AM297"/>
      <c r="AN297"/>
      <c r="AO297" s="13"/>
      <c r="AP297" s="9"/>
    </row>
    <row r="298" spans="1:42" s="4" customFormat="1">
      <c r="A298" s="3"/>
      <c r="C298" s="3"/>
      <c r="F298" s="7"/>
      <c r="H298" s="7"/>
      <c r="I298" s="7"/>
      <c r="J298" s="7"/>
      <c r="K298" s="7"/>
      <c r="L298" s="7"/>
      <c r="M298" s="7"/>
      <c r="N298" s="15"/>
      <c r="P298" s="49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/>
      <c r="AJ298"/>
      <c r="AK298"/>
      <c r="AL298"/>
      <c r="AM298"/>
      <c r="AN298"/>
      <c r="AO298" s="13"/>
      <c r="AP298" s="9"/>
    </row>
    <row r="299" spans="1:42" s="4" customFormat="1">
      <c r="A299" s="3"/>
      <c r="C299" s="3"/>
      <c r="F299" s="7"/>
      <c r="H299" s="7"/>
      <c r="I299" s="7"/>
      <c r="J299" s="7"/>
      <c r="K299" s="7"/>
      <c r="L299" s="7"/>
      <c r="M299" s="7"/>
      <c r="N299" s="15"/>
      <c r="P299" s="49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/>
      <c r="AJ299"/>
      <c r="AK299"/>
      <c r="AL299"/>
      <c r="AM299"/>
      <c r="AN299"/>
      <c r="AO299" s="13"/>
      <c r="AP299" s="9"/>
    </row>
    <row r="300" spans="1:42" s="4" customFormat="1">
      <c r="A300" s="3"/>
      <c r="C300" s="3"/>
      <c r="F300" s="7"/>
      <c r="H300" s="7"/>
      <c r="I300" s="7"/>
      <c r="J300" s="7"/>
      <c r="K300" s="7"/>
      <c r="L300" s="7"/>
      <c r="M300" s="7"/>
      <c r="N300" s="15"/>
      <c r="P300" s="49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/>
      <c r="AJ300"/>
      <c r="AK300"/>
      <c r="AL300"/>
      <c r="AM300"/>
      <c r="AN300"/>
      <c r="AO300" s="13"/>
      <c r="AP300" s="9"/>
    </row>
    <row r="301" spans="1:42" s="4" customFormat="1">
      <c r="A301" s="3"/>
      <c r="C301" s="3"/>
      <c r="F301" s="7"/>
      <c r="H301" s="7"/>
      <c r="I301" s="7"/>
      <c r="J301" s="7"/>
      <c r="K301" s="7"/>
      <c r="L301" s="7"/>
      <c r="M301" s="7"/>
      <c r="N301" s="15"/>
      <c r="P301" s="49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/>
      <c r="AJ301"/>
      <c r="AK301"/>
      <c r="AL301"/>
      <c r="AM301"/>
      <c r="AN301"/>
      <c r="AO301" s="13"/>
      <c r="AP301" s="9"/>
    </row>
    <row r="302" spans="1:42" s="4" customFormat="1">
      <c r="A302" s="3"/>
      <c r="C302" s="3"/>
      <c r="F302" s="7"/>
      <c r="H302" s="7"/>
      <c r="I302" s="7"/>
      <c r="J302" s="7"/>
      <c r="K302" s="7"/>
      <c r="L302" s="7"/>
      <c r="M302" s="7"/>
      <c r="N302" s="15"/>
      <c r="P302" s="49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/>
      <c r="AJ302"/>
      <c r="AK302"/>
      <c r="AL302"/>
      <c r="AM302"/>
      <c r="AN302"/>
      <c r="AO302" s="13"/>
      <c r="AP302" s="9"/>
    </row>
    <row r="303" spans="1:42" s="4" customFormat="1">
      <c r="A303" s="3"/>
      <c r="C303" s="3"/>
      <c r="F303" s="7"/>
      <c r="H303" s="7"/>
      <c r="I303" s="7"/>
      <c r="J303" s="7"/>
      <c r="K303" s="7"/>
      <c r="L303" s="7"/>
      <c r="M303" s="7"/>
      <c r="N303" s="15"/>
      <c r="P303" s="49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/>
      <c r="AJ303"/>
      <c r="AK303"/>
      <c r="AL303"/>
      <c r="AM303"/>
      <c r="AN303"/>
      <c r="AO303" s="13"/>
      <c r="AP303" s="9"/>
    </row>
    <row r="304" spans="1:42" s="4" customFormat="1">
      <c r="A304" s="3"/>
      <c r="C304" s="3"/>
      <c r="F304" s="7"/>
      <c r="H304" s="7"/>
      <c r="I304" s="7"/>
      <c r="J304" s="7"/>
      <c r="K304" s="7"/>
      <c r="L304" s="7"/>
      <c r="M304" s="7"/>
      <c r="N304" s="15"/>
      <c r="P304" s="49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/>
      <c r="AJ304"/>
      <c r="AK304"/>
      <c r="AL304"/>
      <c r="AM304"/>
      <c r="AN304"/>
      <c r="AO304" s="13"/>
      <c r="AP304" s="9"/>
    </row>
    <row r="305" spans="1:42" s="4" customFormat="1">
      <c r="A305" s="3"/>
      <c r="C305" s="3"/>
      <c r="F305" s="7"/>
      <c r="H305" s="7"/>
      <c r="I305" s="7"/>
      <c r="J305" s="7"/>
      <c r="K305" s="7"/>
      <c r="L305" s="7"/>
      <c r="M305" s="7"/>
      <c r="N305" s="15"/>
      <c r="P305" s="49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/>
      <c r="AJ305"/>
      <c r="AK305"/>
      <c r="AL305"/>
      <c r="AM305"/>
      <c r="AN305"/>
      <c r="AO305" s="13"/>
      <c r="AP305" s="9"/>
    </row>
    <row r="306" spans="1:42" s="4" customFormat="1">
      <c r="A306" s="3"/>
      <c r="C306" s="3"/>
      <c r="F306" s="7"/>
      <c r="H306" s="7"/>
      <c r="I306" s="7"/>
      <c r="J306" s="7"/>
      <c r="K306" s="7"/>
      <c r="L306" s="7"/>
      <c r="M306" s="7"/>
      <c r="N306" s="15"/>
      <c r="P306" s="49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/>
      <c r="AJ306"/>
      <c r="AK306"/>
      <c r="AL306"/>
      <c r="AM306"/>
      <c r="AN306"/>
      <c r="AO306" s="13"/>
      <c r="AP306" s="9"/>
    </row>
    <row r="307" spans="1:42" s="4" customFormat="1">
      <c r="A307" s="3"/>
      <c r="C307" s="3"/>
      <c r="F307" s="7"/>
      <c r="H307" s="7"/>
      <c r="I307" s="7"/>
      <c r="J307" s="7"/>
      <c r="K307" s="7"/>
      <c r="L307" s="7"/>
      <c r="M307" s="7"/>
      <c r="N307" s="15"/>
      <c r="P307" s="49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/>
      <c r="AJ307"/>
      <c r="AK307"/>
      <c r="AL307"/>
      <c r="AM307"/>
      <c r="AN307"/>
      <c r="AO307" s="13"/>
      <c r="AP307" s="9"/>
    </row>
    <row r="308" spans="1:42" s="4" customFormat="1">
      <c r="A308" s="3"/>
      <c r="C308" s="3"/>
      <c r="F308" s="7"/>
      <c r="H308" s="7"/>
      <c r="I308" s="7"/>
      <c r="J308" s="7"/>
      <c r="K308" s="7"/>
      <c r="L308" s="7"/>
      <c r="M308" s="7"/>
      <c r="N308" s="15"/>
      <c r="P308" s="49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/>
      <c r="AJ308"/>
      <c r="AK308"/>
      <c r="AL308"/>
      <c r="AM308"/>
      <c r="AN308"/>
      <c r="AO308" s="13"/>
      <c r="AP308" s="9"/>
    </row>
  </sheetData>
  <autoFilter ref="B1:P92" xr:uid="{00000000-0009-0000-0000-000000000000}"/>
  <phoneticPr fontId="18" type="noConversion"/>
  <hyperlinks>
    <hyperlink ref="B2" r:id="rId1" xr:uid="{3C71DCF1-61BE-4B86-84E0-301991529FC4}"/>
    <hyperlink ref="B37" r:id="rId2" xr:uid="{91647A5D-D8D3-4F15-A3F4-41D44ED0F4CA}"/>
    <hyperlink ref="B38" r:id="rId3" xr:uid="{4215E42E-AF43-4028-8880-FCD1C806172A}"/>
    <hyperlink ref="B40" r:id="rId4" xr:uid="{C1E80FB8-265A-4813-8109-C2761009FEB1}"/>
    <hyperlink ref="B39" r:id="rId5" xr:uid="{4FF9779C-CC76-4DFF-BDD9-E392185BEB69}"/>
    <hyperlink ref="B41" r:id="rId6" xr:uid="{1F33A664-72A5-4272-93AD-BEBE38126749}"/>
    <hyperlink ref="B42" r:id="rId7" xr:uid="{37961EE7-B1F8-42DE-BF9F-574E9AB87B17}"/>
    <hyperlink ref="B43" r:id="rId8" xr:uid="{61E1AB7C-15CA-4547-8955-B84ED5255F37}"/>
    <hyperlink ref="B44" r:id="rId9" xr:uid="{1173B3C1-9CD6-4666-B40C-2B68A76049E9}"/>
    <hyperlink ref="B45" r:id="rId10" xr:uid="{B4B861DF-BE5D-4D71-B897-5F6A728B5DAB}"/>
    <hyperlink ref="B46" r:id="rId11" xr:uid="{9889019A-CCD9-4C33-A8AB-4C27B0DDE03C}"/>
    <hyperlink ref="B47" r:id="rId12" xr:uid="{545192F3-DF2B-4DC4-8A32-5F01877BAB33}"/>
    <hyperlink ref="B48" r:id="rId13" xr:uid="{EF040347-16C0-460B-A36D-3529B5391ED2}"/>
    <hyperlink ref="B49" r:id="rId14" xr:uid="{6F10E292-F575-470F-A9E1-267800ADF30D}"/>
    <hyperlink ref="B50" r:id="rId15" xr:uid="{2521CAD7-0265-4197-8B0C-DE2FBC5039BD}"/>
    <hyperlink ref="B51" r:id="rId16" xr:uid="{B4262997-A69E-4C65-916D-9212A61E00A2}"/>
    <hyperlink ref="B52" r:id="rId17" xr:uid="{0364E944-FA9B-4927-9A5D-489CEE12DB84}"/>
    <hyperlink ref="B53" r:id="rId18" xr:uid="{46FF880B-A891-484C-AEA0-C636482A3CC9}"/>
    <hyperlink ref="B54" r:id="rId19" xr:uid="{8D405EE7-370B-4D5C-ACDC-1F1958F72558}"/>
    <hyperlink ref="B55" r:id="rId20" xr:uid="{706C5EC0-14C3-42B1-BBAF-9C58BF088EE2}"/>
    <hyperlink ref="B56" r:id="rId21" xr:uid="{C09A9D17-E4A8-49A8-8F07-A8FC018BC798}"/>
    <hyperlink ref="B57" r:id="rId22" xr:uid="{4C80D16E-ADF7-402F-8434-AED5B12AC438}"/>
    <hyperlink ref="B58" r:id="rId23" xr:uid="{B4348EBD-05C6-4CF0-887B-214D53BED15D}"/>
    <hyperlink ref="B59" r:id="rId24" xr:uid="{4CDC0C2C-AC82-4B21-8AF2-2638FB98CE4D}"/>
    <hyperlink ref="B60" r:id="rId25" xr:uid="{80F23B62-D4BD-46CA-A1FF-6A6F10ECF8D1}"/>
    <hyperlink ref="B61" r:id="rId26" xr:uid="{3F8F8290-C539-45C9-8C20-9A54FD725941}"/>
    <hyperlink ref="B65" r:id="rId27" xr:uid="{5EE5D0BC-882A-4E0C-B1F3-1345E2793ABD}"/>
    <hyperlink ref="B91" r:id="rId28" xr:uid="{E6F99A43-35FA-4873-BF19-AB11A4BE29AC}"/>
  </hyperlinks>
  <pageMargins left="0.7" right="0.7" top="0.75" bottom="0.75" header="0.3" footer="0.3"/>
  <pageSetup paperSize="9" orientation="portrait" verticalDpi="0" r:id="rId29"/>
  <ignoredErrors>
    <ignoredError sqref="K34" formula="1"/>
  </ignoredErrors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SPEGC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ojeda</dc:creator>
  <cp:lastModifiedBy>lvega</cp:lastModifiedBy>
  <dcterms:created xsi:type="dcterms:W3CDTF">2016-03-08T10:56:01Z</dcterms:created>
  <dcterms:modified xsi:type="dcterms:W3CDTF">2019-12-30T10:13:49Z</dcterms:modified>
</cp:coreProperties>
</file>